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87\Desktop\SYB 2025 na web\"/>
    </mc:Choice>
  </mc:AlternateContent>
  <xr:revisionPtr revIDLastSave="0" documentId="8_{1D7F9333-DD8E-4D2C-8FCB-C19FC1BB73EA}" xr6:coauthVersionLast="47" xr6:coauthVersionMax="47" xr10:uidLastSave="{00000000-0000-0000-0000-000000000000}"/>
  <bookViews>
    <workbookView xWindow="-120" yWindow="-120" windowWidth="29040" windowHeight="15720" xr2:uid="{C513EDDB-5BB5-44E8-A98A-D01EFA21F81E}"/>
  </bookViews>
  <sheets>
    <sheet name="General info" sheetId="1" r:id="rId1"/>
    <sheet name="Costs" sheetId="2" r:id="rId2"/>
    <sheet name="Revenues" sheetId="3" r:id="rId3"/>
    <sheet name="Break-even Point" sheetId="4" r:id="rId4"/>
    <sheet name="Seznamy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5" i="2"/>
  <c r="H6" i="2"/>
  <c r="F19" i="2" l="1"/>
  <c r="F20" i="2"/>
  <c r="F21" i="2"/>
  <c r="F22" i="2"/>
  <c r="F23" i="2"/>
  <c r="F24" i="2"/>
  <c r="F25" i="2"/>
  <c r="F26" i="2"/>
  <c r="F27" i="2"/>
  <c r="F18" i="2"/>
  <c r="E19" i="2"/>
  <c r="E20" i="2"/>
  <c r="E21" i="2"/>
  <c r="E22" i="2"/>
  <c r="E23" i="2"/>
  <c r="E24" i="2"/>
  <c r="E25" i="2"/>
  <c r="E26" i="2"/>
  <c r="E27" i="2"/>
  <c r="E18" i="2"/>
  <c r="F6" i="3"/>
  <c r="F5" i="3" l="1"/>
  <c r="E34" i="2"/>
  <c r="E35" i="2"/>
  <c r="E36" i="2"/>
  <c r="E37" i="2"/>
  <c r="E38" i="2"/>
  <c r="E39" i="2"/>
  <c r="E40" i="2"/>
  <c r="E41" i="2"/>
  <c r="E42" i="2"/>
  <c r="E43" i="2"/>
  <c r="E44" i="2"/>
  <c r="E45" i="2"/>
  <c r="E33" i="2"/>
  <c r="G6" i="2"/>
  <c r="G7" i="2"/>
  <c r="G8" i="2"/>
  <c r="G9" i="2"/>
  <c r="G10" i="2"/>
  <c r="G11" i="2"/>
  <c r="G12" i="2"/>
  <c r="G5" i="2"/>
  <c r="F5" i="2"/>
  <c r="F7" i="2"/>
  <c r="F8" i="2"/>
  <c r="F9" i="2"/>
  <c r="F10" i="2"/>
  <c r="F11" i="2"/>
  <c r="F12" i="2"/>
  <c r="F6" i="2"/>
  <c r="E46" i="2" l="1"/>
  <c r="G6" i="4" s="1"/>
  <c r="G13" i="2"/>
  <c r="F13" i="2"/>
  <c r="E28" i="2"/>
  <c r="F28" i="2"/>
  <c r="N121" i="4" l="1"/>
  <c r="N117" i="4"/>
  <c r="N113" i="4"/>
  <c r="N109" i="4"/>
  <c r="N105" i="4"/>
  <c r="N101" i="4"/>
  <c r="N97" i="4"/>
  <c r="N93" i="4"/>
  <c r="N89" i="4"/>
  <c r="N85" i="4"/>
  <c r="N81" i="4"/>
  <c r="N77" i="4"/>
  <c r="N73" i="4"/>
  <c r="N69" i="4"/>
  <c r="N65" i="4"/>
  <c r="N61" i="4"/>
  <c r="N57" i="4"/>
  <c r="N53" i="4"/>
  <c r="N49" i="4"/>
  <c r="N45" i="4"/>
  <c r="N41" i="4"/>
  <c r="N37" i="4"/>
  <c r="N33" i="4"/>
  <c r="N29" i="4"/>
  <c r="N25" i="4"/>
  <c r="N123" i="4"/>
  <c r="N119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3" i="4"/>
  <c r="N59" i="4"/>
  <c r="N55" i="4"/>
  <c r="N51" i="4"/>
  <c r="N47" i="4"/>
  <c r="N43" i="4"/>
  <c r="N39" i="4"/>
  <c r="N35" i="4"/>
  <c r="N31" i="4"/>
  <c r="N27" i="4"/>
  <c r="N23" i="4"/>
  <c r="N120" i="4"/>
  <c r="N88" i="4"/>
  <c r="N56" i="4"/>
  <c r="N24" i="4"/>
  <c r="N74" i="4"/>
  <c r="N92" i="4"/>
  <c r="N60" i="4"/>
  <c r="N106" i="4"/>
  <c r="N42" i="4"/>
  <c r="N104" i="4"/>
  <c r="N72" i="4"/>
  <c r="N40" i="4"/>
  <c r="N122" i="4"/>
  <c r="N90" i="4"/>
  <c r="N58" i="4"/>
  <c r="N100" i="4"/>
  <c r="N68" i="4"/>
  <c r="N32" i="4"/>
  <c r="N62" i="4"/>
  <c r="N114" i="4"/>
  <c r="N36" i="4"/>
  <c r="N82" i="4"/>
  <c r="N110" i="4"/>
  <c r="N26" i="4"/>
  <c r="N94" i="4"/>
  <c r="N78" i="4"/>
  <c r="N52" i="4"/>
  <c r="N46" i="4"/>
  <c r="N98" i="4"/>
  <c r="N118" i="4"/>
  <c r="N76" i="4"/>
  <c r="N50" i="4"/>
  <c r="N30" i="4"/>
  <c r="N86" i="4"/>
  <c r="N102" i="4"/>
  <c r="N34" i="4"/>
  <c r="N112" i="4"/>
  <c r="N70" i="4"/>
  <c r="N54" i="4"/>
  <c r="N44" i="4"/>
  <c r="N116" i="4"/>
  <c r="N96" i="4"/>
  <c r="N28" i="4"/>
  <c r="N108" i="4"/>
  <c r="N48" i="4"/>
  <c r="N64" i="4"/>
  <c r="N80" i="4"/>
  <c r="N66" i="4"/>
  <c r="N38" i="4"/>
  <c r="N84" i="4"/>
  <c r="G5" i="4"/>
  <c r="C116" i="4"/>
  <c r="C93" i="4"/>
  <c r="C84" i="4"/>
  <c r="C61" i="4"/>
  <c r="C52" i="4"/>
  <c r="C29" i="4"/>
  <c r="C47" i="4"/>
  <c r="C38" i="4"/>
  <c r="C120" i="4"/>
  <c r="C97" i="4"/>
  <c r="C65" i="4"/>
  <c r="C111" i="4"/>
  <c r="C102" i="4"/>
  <c r="C79" i="4"/>
  <c r="C70" i="4"/>
  <c r="C88" i="4"/>
  <c r="C109" i="4"/>
  <c r="C100" i="4"/>
  <c r="C77" i="4"/>
  <c r="C68" i="4"/>
  <c r="C45" i="4"/>
  <c r="C36" i="4"/>
  <c r="C118" i="4"/>
  <c r="C95" i="4"/>
  <c r="C86" i="4"/>
  <c r="C63" i="4"/>
  <c r="C74" i="4"/>
  <c r="C58" i="4"/>
  <c r="C53" i="4"/>
  <c r="C43" i="4"/>
  <c r="C28" i="4"/>
  <c r="C23" i="4"/>
  <c r="C121" i="4"/>
  <c r="C73" i="4"/>
  <c r="C27" i="4"/>
  <c r="C104" i="4"/>
  <c r="C114" i="4"/>
  <c r="C41" i="4"/>
  <c r="C48" i="4"/>
  <c r="C42" i="4"/>
  <c r="C99" i="4"/>
  <c r="C67" i="4"/>
  <c r="C119" i="4"/>
  <c r="C72" i="4"/>
  <c r="C56" i="4"/>
  <c r="C115" i="4"/>
  <c r="C105" i="4"/>
  <c r="C89" i="4"/>
  <c r="C37" i="4"/>
  <c r="C110" i="4"/>
  <c r="C83" i="4"/>
  <c r="C57" i="4"/>
  <c r="C32" i="4"/>
  <c r="C94" i="4"/>
  <c r="C78" i="4"/>
  <c r="C62" i="4"/>
  <c r="C51" i="4"/>
  <c r="C31" i="4"/>
  <c r="C103" i="4"/>
  <c r="C98" i="4"/>
  <c r="C35" i="4"/>
  <c r="C113" i="4"/>
  <c r="C108" i="4"/>
  <c r="C92" i="4"/>
  <c r="C71" i="4"/>
  <c r="C66" i="4"/>
  <c r="C55" i="4"/>
  <c r="C40" i="4"/>
  <c r="C81" i="4"/>
  <c r="C76" i="4"/>
  <c r="C60" i="4"/>
  <c r="C50" i="4"/>
  <c r="C30" i="4"/>
  <c r="C25" i="4"/>
  <c r="C123" i="4"/>
  <c r="C64" i="4"/>
  <c r="C34" i="4"/>
  <c r="C75" i="4"/>
  <c r="C117" i="4"/>
  <c r="C90" i="4"/>
  <c r="C49" i="4"/>
  <c r="C54" i="4"/>
  <c r="C112" i="4"/>
  <c r="C91" i="4"/>
  <c r="C44" i="4"/>
  <c r="C96" i="4"/>
  <c r="C69" i="4"/>
  <c r="C82" i="4"/>
  <c r="C122" i="4"/>
  <c r="C101" i="4"/>
  <c r="C87" i="4"/>
  <c r="C33" i="4"/>
  <c r="C26" i="4"/>
  <c r="C107" i="4"/>
  <c r="C46" i="4"/>
  <c r="C39" i="4"/>
  <c r="C80" i="4"/>
  <c r="C59" i="4"/>
  <c r="C106" i="4"/>
  <c r="C85" i="4"/>
  <c r="C24" i="4"/>
  <c r="F5" i="4"/>
  <c r="D24" i="4"/>
  <c r="D40" i="4"/>
  <c r="D56" i="4"/>
  <c r="D72" i="4"/>
  <c r="D88" i="4"/>
  <c r="D104" i="4"/>
  <c r="D120" i="4"/>
  <c r="D25" i="4"/>
  <c r="D41" i="4"/>
  <c r="D57" i="4"/>
  <c r="D73" i="4"/>
  <c r="D89" i="4"/>
  <c r="D105" i="4"/>
  <c r="D121" i="4"/>
  <c r="D32" i="4"/>
  <c r="D48" i="4"/>
  <c r="D64" i="4"/>
  <c r="D80" i="4"/>
  <c r="D96" i="4"/>
  <c r="D112" i="4"/>
  <c r="D26" i="4"/>
  <c r="D45" i="4"/>
  <c r="D65" i="4"/>
  <c r="D84" i="4"/>
  <c r="D103" i="4"/>
  <c r="D27" i="4"/>
  <c r="D46" i="4"/>
  <c r="D66" i="4"/>
  <c r="D85" i="4"/>
  <c r="D106" i="4"/>
  <c r="D35" i="4"/>
  <c r="D54" i="4"/>
  <c r="D75" i="4"/>
  <c r="D94" i="4"/>
  <c r="D114" i="4"/>
  <c r="D28" i="4"/>
  <c r="D51" i="4"/>
  <c r="D76" i="4"/>
  <c r="D99" i="4"/>
  <c r="D123" i="4"/>
  <c r="D30" i="4"/>
  <c r="D78" i="4"/>
  <c r="D101" i="4"/>
  <c r="D31" i="4"/>
  <c r="D79" i="4"/>
  <c r="D102" i="4"/>
  <c r="D33" i="4"/>
  <c r="D81" i="4"/>
  <c r="D107" i="4"/>
  <c r="D29" i="4"/>
  <c r="D52" i="4"/>
  <c r="D77" i="4"/>
  <c r="D100" i="4"/>
  <c r="D53" i="4"/>
  <c r="D55" i="4"/>
  <c r="D58" i="4"/>
  <c r="D38" i="4"/>
  <c r="D62" i="4"/>
  <c r="D87" i="4"/>
  <c r="D111" i="4"/>
  <c r="D39" i="4"/>
  <c r="D63" i="4"/>
  <c r="D90" i="4"/>
  <c r="D113" i="4"/>
  <c r="D42" i="4"/>
  <c r="D67" i="4"/>
  <c r="D91" i="4"/>
  <c r="D115" i="4"/>
  <c r="D43" i="4"/>
  <c r="D68" i="4"/>
  <c r="D92" i="4"/>
  <c r="D116" i="4"/>
  <c r="D34" i="4"/>
  <c r="D86" i="4"/>
  <c r="D95" i="4"/>
  <c r="D97" i="4"/>
  <c r="D98" i="4"/>
  <c r="D49" i="4"/>
  <c r="D109" i="4"/>
  <c r="D59" i="4"/>
  <c r="D83" i="4"/>
  <c r="D36" i="4"/>
  <c r="D93" i="4"/>
  <c r="D37" i="4"/>
  <c r="D44" i="4"/>
  <c r="D47" i="4"/>
  <c r="D108" i="4"/>
  <c r="D50" i="4"/>
  <c r="D110" i="4"/>
  <c r="D23" i="4"/>
  <c r="D60" i="4"/>
  <c r="D117" i="4"/>
  <c r="D61" i="4"/>
  <c r="D118" i="4"/>
  <c r="D69" i="4"/>
  <c r="D119" i="4"/>
  <c r="D70" i="4"/>
  <c r="D122" i="4"/>
  <c r="D71" i="4"/>
  <c r="D74" i="4"/>
  <c r="D82" i="4"/>
  <c r="F4" i="4"/>
  <c r="O36" i="4"/>
  <c r="O52" i="4"/>
  <c r="O68" i="4"/>
  <c r="O84" i="4"/>
  <c r="O100" i="4"/>
  <c r="O116" i="4"/>
  <c r="O37" i="4"/>
  <c r="O53" i="4"/>
  <c r="O69" i="4"/>
  <c r="O85" i="4"/>
  <c r="O101" i="4"/>
  <c r="O117" i="4"/>
  <c r="O28" i="4"/>
  <c r="O44" i="4"/>
  <c r="O60" i="4"/>
  <c r="O76" i="4"/>
  <c r="O92" i="4"/>
  <c r="O108" i="4"/>
  <c r="O38" i="4"/>
  <c r="O57" i="4"/>
  <c r="O77" i="4"/>
  <c r="O96" i="4"/>
  <c r="O115" i="4"/>
  <c r="O39" i="4"/>
  <c r="O58" i="4"/>
  <c r="O78" i="4"/>
  <c r="O97" i="4"/>
  <c r="O118" i="4"/>
  <c r="O27" i="4"/>
  <c r="O47" i="4"/>
  <c r="O66" i="4"/>
  <c r="O87" i="4"/>
  <c r="O106" i="4"/>
  <c r="O34" i="4"/>
  <c r="O61" i="4"/>
  <c r="O83" i="4"/>
  <c r="O109" i="4"/>
  <c r="O63" i="4"/>
  <c r="O111" i="4"/>
  <c r="O64" i="4"/>
  <c r="O89" i="4"/>
  <c r="O65" i="4"/>
  <c r="O90" i="4"/>
  <c r="O35" i="4"/>
  <c r="O62" i="4"/>
  <c r="O86" i="4"/>
  <c r="O110" i="4"/>
  <c r="O40" i="4"/>
  <c r="O88" i="4"/>
  <c r="O23" i="4"/>
  <c r="O41" i="4"/>
  <c r="O112" i="4"/>
  <c r="O42" i="4"/>
  <c r="O113" i="4"/>
  <c r="O24" i="4"/>
  <c r="O48" i="4"/>
  <c r="O72" i="4"/>
  <c r="O95" i="4"/>
  <c r="O121" i="4"/>
  <c r="O25" i="4"/>
  <c r="O49" i="4"/>
  <c r="O73" i="4"/>
  <c r="O98" i="4"/>
  <c r="O122" i="4"/>
  <c r="O26" i="4"/>
  <c r="O50" i="4"/>
  <c r="O74" i="4"/>
  <c r="O99" i="4"/>
  <c r="O123" i="4"/>
  <c r="O30" i="4"/>
  <c r="O79" i="4"/>
  <c r="O32" i="4"/>
  <c r="O81" i="4"/>
  <c r="O82" i="4"/>
  <c r="O91" i="4"/>
  <c r="O45" i="4"/>
  <c r="O94" i="4"/>
  <c r="O51" i="4"/>
  <c r="O71" i="4"/>
  <c r="O29" i="4"/>
  <c r="O31" i="4"/>
  <c r="O80" i="4"/>
  <c r="O33" i="4"/>
  <c r="O43" i="4"/>
  <c r="O93" i="4"/>
  <c r="O46" i="4"/>
  <c r="O102" i="4"/>
  <c r="O75" i="4"/>
  <c r="O54" i="4"/>
  <c r="O103" i="4"/>
  <c r="O55" i="4"/>
  <c r="O104" i="4"/>
  <c r="O56" i="4"/>
  <c r="O105" i="4"/>
  <c r="O59" i="4"/>
  <c r="O107" i="4"/>
  <c r="O67" i="4"/>
  <c r="O114" i="4"/>
  <c r="O70" i="4"/>
  <c r="O119" i="4"/>
  <c r="O120" i="4"/>
  <c r="G4" i="4"/>
  <c r="G7" i="4"/>
  <c r="U11" i="4" l="1"/>
  <c r="J11" i="4"/>
  <c r="B35" i="4" l="1"/>
  <c r="B51" i="4"/>
  <c r="B67" i="4"/>
  <c r="B83" i="4"/>
  <c r="B99" i="4"/>
  <c r="B115" i="4"/>
  <c r="B38" i="4"/>
  <c r="B86" i="4"/>
  <c r="B55" i="4"/>
  <c r="B71" i="4"/>
  <c r="B56" i="4"/>
  <c r="B120" i="4"/>
  <c r="B41" i="4"/>
  <c r="B105" i="4"/>
  <c r="B42" i="4"/>
  <c r="B90" i="4"/>
  <c r="B27" i="4"/>
  <c r="B59" i="4"/>
  <c r="B123" i="4"/>
  <c r="B28" i="4"/>
  <c r="B92" i="4"/>
  <c r="B29" i="4"/>
  <c r="B61" i="4"/>
  <c r="B46" i="4"/>
  <c r="B110" i="4"/>
  <c r="B47" i="4"/>
  <c r="B111" i="4"/>
  <c r="B32" i="4"/>
  <c r="B96" i="4"/>
  <c r="B33" i="4"/>
  <c r="B65" i="4"/>
  <c r="B34" i="4"/>
  <c r="B114" i="4"/>
  <c r="B36" i="4"/>
  <c r="B52" i="4"/>
  <c r="B68" i="4"/>
  <c r="B84" i="4"/>
  <c r="B100" i="4"/>
  <c r="B116" i="4"/>
  <c r="B54" i="4"/>
  <c r="B102" i="4"/>
  <c r="B103" i="4"/>
  <c r="B40" i="4"/>
  <c r="B88" i="4"/>
  <c r="B57" i="4"/>
  <c r="B121" i="4"/>
  <c r="B26" i="4"/>
  <c r="B106" i="4"/>
  <c r="B107" i="4"/>
  <c r="B44" i="4"/>
  <c r="B108" i="4"/>
  <c r="B23" i="4"/>
  <c r="B45" i="4"/>
  <c r="B109" i="4"/>
  <c r="B30" i="4"/>
  <c r="B94" i="4"/>
  <c r="B31" i="4"/>
  <c r="B95" i="4"/>
  <c r="B48" i="4"/>
  <c r="B112" i="4"/>
  <c r="B49" i="4"/>
  <c r="B113" i="4"/>
  <c r="B50" i="4"/>
  <c r="B98" i="4"/>
  <c r="B37" i="4"/>
  <c r="B53" i="4"/>
  <c r="B69" i="4"/>
  <c r="B85" i="4"/>
  <c r="B101" i="4"/>
  <c r="B117" i="4"/>
  <c r="B70" i="4"/>
  <c r="B118" i="4"/>
  <c r="B39" i="4"/>
  <c r="B87" i="4"/>
  <c r="B104" i="4"/>
  <c r="B25" i="4"/>
  <c r="B73" i="4"/>
  <c r="B58" i="4"/>
  <c r="B122" i="4"/>
  <c r="B43" i="4"/>
  <c r="B91" i="4"/>
  <c r="B76" i="4"/>
  <c r="B77" i="4"/>
  <c r="B62" i="4"/>
  <c r="B63" i="4"/>
  <c r="B80" i="4"/>
  <c r="B97" i="4"/>
  <c r="B82" i="4"/>
  <c r="B119" i="4"/>
  <c r="B24" i="4"/>
  <c r="B72" i="4"/>
  <c r="B89" i="4"/>
  <c r="B74" i="4"/>
  <c r="B75" i="4"/>
  <c r="B60" i="4"/>
  <c r="B93" i="4"/>
  <c r="B78" i="4"/>
  <c r="B79" i="4"/>
  <c r="B64" i="4"/>
  <c r="B81" i="4"/>
  <c r="B66" i="4"/>
  <c r="M24" i="4"/>
  <c r="M40" i="4"/>
  <c r="M56" i="4"/>
  <c r="M72" i="4"/>
  <c r="M88" i="4"/>
  <c r="M104" i="4"/>
  <c r="M120" i="4"/>
  <c r="M43" i="4"/>
  <c r="M75" i="4"/>
  <c r="M44" i="4"/>
  <c r="M92" i="4"/>
  <c r="M29" i="4"/>
  <c r="M93" i="4"/>
  <c r="M78" i="4"/>
  <c r="M79" i="4"/>
  <c r="M64" i="4"/>
  <c r="M65" i="4"/>
  <c r="M66" i="4"/>
  <c r="M35" i="4"/>
  <c r="M84" i="4"/>
  <c r="M69" i="4"/>
  <c r="M86" i="4"/>
  <c r="M39" i="4"/>
  <c r="M25" i="4"/>
  <c r="M41" i="4"/>
  <c r="M57" i="4"/>
  <c r="M73" i="4"/>
  <c r="M89" i="4"/>
  <c r="M105" i="4"/>
  <c r="M121" i="4"/>
  <c r="M27" i="4"/>
  <c r="M107" i="4"/>
  <c r="M28" i="4"/>
  <c r="M76" i="4"/>
  <c r="M23" i="4"/>
  <c r="M61" i="4"/>
  <c r="M46" i="4"/>
  <c r="M94" i="4"/>
  <c r="M63" i="4"/>
  <c r="M48" i="4"/>
  <c r="M112" i="4"/>
  <c r="M81" i="4"/>
  <c r="M82" i="4"/>
  <c r="M51" i="4"/>
  <c r="M68" i="4"/>
  <c r="M85" i="4"/>
  <c r="M70" i="4"/>
  <c r="M87" i="4"/>
  <c r="M26" i="4"/>
  <c r="M42" i="4"/>
  <c r="M58" i="4"/>
  <c r="M74" i="4"/>
  <c r="M90" i="4"/>
  <c r="M106" i="4"/>
  <c r="M122" i="4"/>
  <c r="M59" i="4"/>
  <c r="M123" i="4"/>
  <c r="M60" i="4"/>
  <c r="M45" i="4"/>
  <c r="M109" i="4"/>
  <c r="M62" i="4"/>
  <c r="M31" i="4"/>
  <c r="M95" i="4"/>
  <c r="M80" i="4"/>
  <c r="M49" i="4"/>
  <c r="M113" i="4"/>
  <c r="M50" i="4"/>
  <c r="M114" i="4"/>
  <c r="M83" i="4"/>
  <c r="M99" i="4"/>
  <c r="M52" i="4"/>
  <c r="M100" i="4"/>
  <c r="M37" i="4"/>
  <c r="M117" i="4"/>
  <c r="M38" i="4"/>
  <c r="M118" i="4"/>
  <c r="M55" i="4"/>
  <c r="M119" i="4"/>
  <c r="M91" i="4"/>
  <c r="M108" i="4"/>
  <c r="M77" i="4"/>
  <c r="M30" i="4"/>
  <c r="M110" i="4"/>
  <c r="M47" i="4"/>
  <c r="M111" i="4"/>
  <c r="M32" i="4"/>
  <c r="M96" i="4"/>
  <c r="M33" i="4"/>
  <c r="M97" i="4"/>
  <c r="M34" i="4"/>
  <c r="M98" i="4"/>
  <c r="M67" i="4"/>
  <c r="M115" i="4"/>
  <c r="M36" i="4"/>
  <c r="M116" i="4"/>
  <c r="M53" i="4"/>
  <c r="M101" i="4"/>
  <c r="M54" i="4"/>
  <c r="M102" i="4"/>
  <c r="M71" i="4"/>
  <c r="M103" i="4"/>
  <c r="P110" i="4" l="1"/>
  <c r="Q110" i="4" s="1"/>
  <c r="R110" i="4"/>
  <c r="P58" i="4"/>
  <c r="Q58" i="4" s="1"/>
  <c r="R58" i="4"/>
  <c r="E82" i="4"/>
  <c r="F82" i="4" s="1"/>
  <c r="G82" i="4"/>
  <c r="P30" i="4"/>
  <c r="Q30" i="4" s="1"/>
  <c r="R30" i="4"/>
  <c r="P98" i="4"/>
  <c r="Q98" i="4" s="1"/>
  <c r="R98" i="4"/>
  <c r="P45" i="4"/>
  <c r="Q45" i="4" s="1"/>
  <c r="R45" i="4"/>
  <c r="E42" i="4"/>
  <c r="F42" i="4" s="1"/>
  <c r="G42" i="4"/>
  <c r="P37" i="4"/>
  <c r="Q37" i="4" s="1"/>
  <c r="R37" i="4"/>
  <c r="P123" i="4"/>
  <c r="Q123" i="4" s="1"/>
  <c r="R123" i="4"/>
  <c r="P41" i="4"/>
  <c r="Q41" i="4" s="1"/>
  <c r="R41" i="4"/>
  <c r="E75" i="4"/>
  <c r="F75" i="4" s="1"/>
  <c r="G75" i="4"/>
  <c r="E113" i="4"/>
  <c r="F113" i="4" s="1"/>
  <c r="G113" i="4"/>
  <c r="E33" i="4"/>
  <c r="F33" i="4" s="1"/>
  <c r="G33" i="4"/>
  <c r="P33" i="4"/>
  <c r="Q33" i="4" s="1"/>
  <c r="R33" i="4"/>
  <c r="P59" i="4"/>
  <c r="Q59" i="4" s="1"/>
  <c r="R59" i="4"/>
  <c r="P25" i="4"/>
  <c r="Q25" i="4" s="1"/>
  <c r="R25" i="4"/>
  <c r="E74" i="4"/>
  <c r="F74" i="4" s="1"/>
  <c r="G74" i="4"/>
  <c r="E57" i="4"/>
  <c r="F57" i="4" s="1"/>
  <c r="G57" i="4"/>
  <c r="E41" i="4"/>
  <c r="F41" i="4" s="1"/>
  <c r="G41" i="4"/>
  <c r="P52" i="4"/>
  <c r="Q52" i="4" s="1"/>
  <c r="R52" i="4"/>
  <c r="P63" i="4"/>
  <c r="Q63" i="4" s="1"/>
  <c r="R63" i="4"/>
  <c r="P120" i="4"/>
  <c r="Q120" i="4" s="1"/>
  <c r="R120" i="4"/>
  <c r="E25" i="4"/>
  <c r="F25" i="4" s="1"/>
  <c r="G25" i="4"/>
  <c r="E88" i="4"/>
  <c r="F88" i="4" s="1"/>
  <c r="G88" i="4"/>
  <c r="E32" i="4"/>
  <c r="F32" i="4" s="1"/>
  <c r="G32" i="4"/>
  <c r="P99" i="4"/>
  <c r="Q99" i="4" s="1"/>
  <c r="R99" i="4"/>
  <c r="E111" i="4"/>
  <c r="F111" i="4" s="1"/>
  <c r="G111" i="4"/>
  <c r="P103" i="4"/>
  <c r="Q103" i="4" s="1"/>
  <c r="R103" i="4"/>
  <c r="P83" i="4"/>
  <c r="Q83" i="4" s="1"/>
  <c r="R83" i="4"/>
  <c r="P90" i="4"/>
  <c r="Q90" i="4" s="1"/>
  <c r="R90" i="4"/>
  <c r="P69" i="4"/>
  <c r="Q69" i="4" s="1"/>
  <c r="R69" i="4"/>
  <c r="P88" i="4"/>
  <c r="Q88" i="4" s="1"/>
  <c r="R88" i="4"/>
  <c r="E87" i="4"/>
  <c r="F87" i="4" s="1"/>
  <c r="G87" i="4"/>
  <c r="E95" i="4"/>
  <c r="F95" i="4" s="1"/>
  <c r="G95" i="4"/>
  <c r="E103" i="4"/>
  <c r="F103" i="4" s="1"/>
  <c r="G103" i="4"/>
  <c r="E71" i="4"/>
  <c r="F71" i="4" s="1"/>
  <c r="G71" i="4"/>
  <c r="P47" i="4"/>
  <c r="Q47" i="4" s="1"/>
  <c r="R47" i="4"/>
  <c r="P114" i="4"/>
  <c r="Q114" i="4" s="1"/>
  <c r="R114" i="4"/>
  <c r="P74" i="4"/>
  <c r="Q74" i="4" s="1"/>
  <c r="R74" i="4"/>
  <c r="P61" i="4"/>
  <c r="Q61" i="4" s="1"/>
  <c r="R61" i="4"/>
  <c r="P84" i="4"/>
  <c r="Q84" i="4" s="1"/>
  <c r="R84" i="4"/>
  <c r="P72" i="4"/>
  <c r="Q72" i="4" s="1"/>
  <c r="R72" i="4"/>
  <c r="E119" i="4"/>
  <c r="F119" i="4" s="1"/>
  <c r="G119" i="4"/>
  <c r="E31" i="4"/>
  <c r="F31" i="4" s="1"/>
  <c r="G31" i="4"/>
  <c r="E110" i="4"/>
  <c r="F110" i="4" s="1"/>
  <c r="G110" i="4"/>
  <c r="P102" i="4"/>
  <c r="Q102" i="4" s="1"/>
  <c r="R102" i="4"/>
  <c r="P23" i="4"/>
  <c r="Q23" i="4" s="1"/>
  <c r="R23" i="4"/>
  <c r="P56" i="4"/>
  <c r="Q56" i="4" s="1"/>
  <c r="R56" i="4"/>
  <c r="E94" i="4"/>
  <c r="F94" i="4" s="1"/>
  <c r="G94" i="4"/>
  <c r="E54" i="4"/>
  <c r="F54" i="4" s="1"/>
  <c r="G54" i="4"/>
  <c r="E46" i="4"/>
  <c r="F46" i="4" s="1"/>
  <c r="G46" i="4"/>
  <c r="P42" i="4"/>
  <c r="Q42" i="4" s="1"/>
  <c r="R42" i="4"/>
  <c r="E38" i="4"/>
  <c r="F38" i="4" s="1"/>
  <c r="G38" i="4"/>
  <c r="P77" i="4"/>
  <c r="Q77" i="4" s="1"/>
  <c r="R77" i="4"/>
  <c r="P26" i="4"/>
  <c r="Q26" i="4" s="1"/>
  <c r="R26" i="4"/>
  <c r="P65" i="4"/>
  <c r="Q65" i="4" s="1"/>
  <c r="R65" i="4"/>
  <c r="E80" i="4"/>
  <c r="F80" i="4" s="1"/>
  <c r="G80" i="4"/>
  <c r="E109" i="4"/>
  <c r="F109" i="4" s="1"/>
  <c r="G109" i="4"/>
  <c r="E29" i="4"/>
  <c r="F29" i="4" s="1"/>
  <c r="G29" i="4"/>
  <c r="P53" i="4"/>
  <c r="Q53" i="4" s="1"/>
  <c r="R53" i="4"/>
  <c r="P80" i="4"/>
  <c r="Q80" i="4" s="1"/>
  <c r="R80" i="4"/>
  <c r="P107" i="4"/>
  <c r="Q107" i="4" s="1"/>
  <c r="R107" i="4"/>
  <c r="E63" i="4"/>
  <c r="F63" i="4" s="1"/>
  <c r="G63" i="4"/>
  <c r="E92" i="4"/>
  <c r="F92" i="4" s="1"/>
  <c r="G92" i="4"/>
  <c r="P91" i="4"/>
  <c r="Q91" i="4" s="1"/>
  <c r="R91" i="4"/>
  <c r="E81" i="4"/>
  <c r="F81" i="4" s="1"/>
  <c r="G81" i="4"/>
  <c r="E62" i="4"/>
  <c r="F62" i="4" s="1"/>
  <c r="G62" i="4"/>
  <c r="E23" i="4"/>
  <c r="F23" i="4" s="1"/>
  <c r="G23" i="4"/>
  <c r="E28" i="4"/>
  <c r="F28" i="4" s="1"/>
  <c r="G28" i="4"/>
  <c r="E83" i="4"/>
  <c r="F83" i="4" s="1"/>
  <c r="G83" i="4"/>
  <c r="P36" i="4"/>
  <c r="Q36" i="4" s="1"/>
  <c r="R36" i="4"/>
  <c r="P119" i="4"/>
  <c r="Q119" i="4" s="1"/>
  <c r="R119" i="4"/>
  <c r="P31" i="4"/>
  <c r="Q31" i="4" s="1"/>
  <c r="R31" i="4"/>
  <c r="P85" i="4"/>
  <c r="Q85" i="4" s="1"/>
  <c r="R85" i="4"/>
  <c r="P121" i="4"/>
  <c r="Q121" i="4" s="1"/>
  <c r="R121" i="4"/>
  <c r="P78" i="4"/>
  <c r="Q78" i="4" s="1"/>
  <c r="R78" i="4"/>
  <c r="E64" i="4"/>
  <c r="F64" i="4" s="1"/>
  <c r="G64" i="4"/>
  <c r="E77" i="4"/>
  <c r="F77" i="4" s="1"/>
  <c r="G77" i="4"/>
  <c r="E69" i="4"/>
  <c r="F69" i="4" s="1"/>
  <c r="G69" i="4"/>
  <c r="E108" i="4"/>
  <c r="F108" i="4" s="1"/>
  <c r="G108" i="4"/>
  <c r="E52" i="4"/>
  <c r="F52" i="4" s="1"/>
  <c r="G52" i="4"/>
  <c r="E123" i="4"/>
  <c r="F123" i="4" s="1"/>
  <c r="G123" i="4"/>
  <c r="E67" i="4"/>
  <c r="F67" i="4" s="1"/>
  <c r="G67" i="4"/>
  <c r="P115" i="4"/>
  <c r="Q115" i="4" s="1"/>
  <c r="R115" i="4"/>
  <c r="P55" i="4"/>
  <c r="Q55" i="4" s="1"/>
  <c r="R55" i="4"/>
  <c r="P62" i="4"/>
  <c r="Q62" i="4" s="1"/>
  <c r="R62" i="4"/>
  <c r="P68" i="4"/>
  <c r="Q68" i="4" s="1"/>
  <c r="R68" i="4"/>
  <c r="P105" i="4"/>
  <c r="Q105" i="4" s="1"/>
  <c r="R105" i="4"/>
  <c r="P93" i="4"/>
  <c r="Q93" i="4" s="1"/>
  <c r="R93" i="4"/>
  <c r="E79" i="4"/>
  <c r="F79" i="4" s="1"/>
  <c r="G79" i="4"/>
  <c r="E76" i="4"/>
  <c r="F76" i="4" s="1"/>
  <c r="G76" i="4"/>
  <c r="E53" i="4"/>
  <c r="F53" i="4" s="1"/>
  <c r="G53" i="4"/>
  <c r="E44" i="4"/>
  <c r="F44" i="4" s="1"/>
  <c r="G44" i="4"/>
  <c r="E36" i="4"/>
  <c r="F36" i="4" s="1"/>
  <c r="G36" i="4"/>
  <c r="E59" i="4"/>
  <c r="F59" i="4" s="1"/>
  <c r="G59" i="4"/>
  <c r="E51" i="4"/>
  <c r="F51" i="4" s="1"/>
  <c r="G51" i="4"/>
  <c r="P38" i="4"/>
  <c r="Q38" i="4" s="1"/>
  <c r="R38" i="4"/>
  <c r="P82" i="4"/>
  <c r="Q82" i="4" s="1"/>
  <c r="R82" i="4"/>
  <c r="P73" i="4"/>
  <c r="Q73" i="4" s="1"/>
  <c r="R73" i="4"/>
  <c r="P92" i="4"/>
  <c r="Q92" i="4" s="1"/>
  <c r="R92" i="4"/>
  <c r="E93" i="4"/>
  <c r="F93" i="4" s="1"/>
  <c r="G93" i="4"/>
  <c r="E43" i="4"/>
  <c r="F43" i="4" s="1"/>
  <c r="G43" i="4"/>
  <c r="E98" i="4"/>
  <c r="F98" i="4" s="1"/>
  <c r="G98" i="4"/>
  <c r="E106" i="4"/>
  <c r="F106" i="4" s="1"/>
  <c r="G106" i="4"/>
  <c r="E34" i="4"/>
  <c r="F34" i="4" s="1"/>
  <c r="G34" i="4"/>
  <c r="E90" i="4"/>
  <c r="F90" i="4" s="1"/>
  <c r="G90" i="4"/>
  <c r="P34" i="4"/>
  <c r="Q34" i="4" s="1"/>
  <c r="R34" i="4"/>
  <c r="P117" i="4"/>
  <c r="Q117" i="4" s="1"/>
  <c r="R117" i="4"/>
  <c r="P60" i="4"/>
  <c r="Q60" i="4" s="1"/>
  <c r="R60" i="4"/>
  <c r="P81" i="4"/>
  <c r="Q81" i="4" s="1"/>
  <c r="R81" i="4"/>
  <c r="P57" i="4"/>
  <c r="Q57" i="4" s="1"/>
  <c r="R57" i="4"/>
  <c r="P44" i="4"/>
  <c r="Q44" i="4" s="1"/>
  <c r="R44" i="4"/>
  <c r="E60" i="4"/>
  <c r="F60" i="4" s="1"/>
  <c r="G60" i="4"/>
  <c r="E122" i="4"/>
  <c r="F122" i="4" s="1"/>
  <c r="G122" i="4"/>
  <c r="E50" i="4"/>
  <c r="F50" i="4" s="1"/>
  <c r="G50" i="4"/>
  <c r="E26" i="4"/>
  <c r="F26" i="4" s="1"/>
  <c r="G26" i="4"/>
  <c r="E65" i="4"/>
  <c r="F65" i="4" s="1"/>
  <c r="G65" i="4"/>
  <c r="P97" i="4"/>
  <c r="Q97" i="4" s="1"/>
  <c r="R97" i="4"/>
  <c r="P112" i="4"/>
  <c r="Q112" i="4" s="1"/>
  <c r="R112" i="4"/>
  <c r="P75" i="4"/>
  <c r="Q75" i="4" s="1"/>
  <c r="R75" i="4"/>
  <c r="E58" i="4"/>
  <c r="F58" i="4" s="1"/>
  <c r="G58" i="4"/>
  <c r="E121" i="4"/>
  <c r="F121" i="4" s="1"/>
  <c r="G121" i="4"/>
  <c r="E105" i="4"/>
  <c r="F105" i="4" s="1"/>
  <c r="G105" i="4"/>
  <c r="P100" i="4"/>
  <c r="Q100" i="4" s="1"/>
  <c r="R100" i="4"/>
  <c r="P48" i="4"/>
  <c r="Q48" i="4" s="1"/>
  <c r="R48" i="4"/>
  <c r="P43" i="4"/>
  <c r="Q43" i="4" s="1"/>
  <c r="R43" i="4"/>
  <c r="E73" i="4"/>
  <c r="F73" i="4" s="1"/>
  <c r="G73" i="4"/>
  <c r="E49" i="4"/>
  <c r="F49" i="4" s="1"/>
  <c r="G49" i="4"/>
  <c r="E96" i="4"/>
  <c r="F96" i="4" s="1"/>
  <c r="G96" i="4"/>
  <c r="P96" i="4"/>
  <c r="Q96" i="4" s="1"/>
  <c r="R96" i="4"/>
  <c r="P122" i="4"/>
  <c r="Q122" i="4" s="1"/>
  <c r="R122" i="4"/>
  <c r="P39" i="4"/>
  <c r="Q39" i="4" s="1"/>
  <c r="R39" i="4"/>
  <c r="E89" i="4"/>
  <c r="F89" i="4" s="1"/>
  <c r="G89" i="4"/>
  <c r="E112" i="4"/>
  <c r="F112" i="4" s="1"/>
  <c r="G112" i="4"/>
  <c r="E120" i="4"/>
  <c r="F120" i="4" s="1"/>
  <c r="G120" i="4"/>
  <c r="P32" i="4"/>
  <c r="Q32" i="4" s="1"/>
  <c r="R32" i="4"/>
  <c r="P106" i="4"/>
  <c r="Q106" i="4" s="1"/>
  <c r="R106" i="4"/>
  <c r="P94" i="4"/>
  <c r="Q94" i="4" s="1"/>
  <c r="R94" i="4"/>
  <c r="P86" i="4"/>
  <c r="Q86" i="4" s="1"/>
  <c r="R86" i="4"/>
  <c r="P104" i="4"/>
  <c r="Q104" i="4" s="1"/>
  <c r="R104" i="4"/>
  <c r="E72" i="4"/>
  <c r="F72" i="4" s="1"/>
  <c r="G72" i="4"/>
  <c r="E104" i="4"/>
  <c r="F104" i="4" s="1"/>
  <c r="G104" i="4"/>
  <c r="E48" i="4"/>
  <c r="F48" i="4" s="1"/>
  <c r="G48" i="4"/>
  <c r="E40" i="4"/>
  <c r="F40" i="4" s="1"/>
  <c r="G40" i="4"/>
  <c r="E56" i="4"/>
  <c r="F56" i="4" s="1"/>
  <c r="G56" i="4"/>
  <c r="P111" i="4"/>
  <c r="Q111" i="4" s="1"/>
  <c r="R111" i="4"/>
  <c r="P46" i="4"/>
  <c r="Q46" i="4" s="1"/>
  <c r="R46" i="4"/>
  <c r="E24" i="4"/>
  <c r="F24" i="4" s="1"/>
  <c r="G24" i="4"/>
  <c r="E47" i="4"/>
  <c r="F47" i="4" s="1"/>
  <c r="G47" i="4"/>
  <c r="P71" i="4"/>
  <c r="Q71" i="4" s="1"/>
  <c r="R71" i="4"/>
  <c r="E39" i="4"/>
  <c r="F39" i="4" s="1"/>
  <c r="G39" i="4"/>
  <c r="E102" i="4"/>
  <c r="F102" i="4" s="1"/>
  <c r="G102" i="4"/>
  <c r="E55" i="4"/>
  <c r="F55" i="4" s="1"/>
  <c r="G55" i="4"/>
  <c r="P50" i="4"/>
  <c r="Q50" i="4" s="1"/>
  <c r="R50" i="4"/>
  <c r="P35" i="4"/>
  <c r="Q35" i="4" s="1"/>
  <c r="R35" i="4"/>
  <c r="E118" i="4"/>
  <c r="F118" i="4" s="1"/>
  <c r="G118" i="4"/>
  <c r="E86" i="4"/>
  <c r="F86" i="4" s="1"/>
  <c r="G86" i="4"/>
  <c r="P54" i="4"/>
  <c r="Q54" i="4" s="1"/>
  <c r="R54" i="4"/>
  <c r="P113" i="4"/>
  <c r="Q113" i="4" s="1"/>
  <c r="R113" i="4"/>
  <c r="P76" i="4"/>
  <c r="Q76" i="4" s="1"/>
  <c r="R76" i="4"/>
  <c r="P66" i="4"/>
  <c r="Q66" i="4" s="1"/>
  <c r="R66" i="4"/>
  <c r="P40" i="4"/>
  <c r="Q40" i="4" s="1"/>
  <c r="R40" i="4"/>
  <c r="E97" i="4"/>
  <c r="F97" i="4" s="1"/>
  <c r="G97" i="4"/>
  <c r="E70" i="4"/>
  <c r="F70" i="4" s="1"/>
  <c r="G70" i="4"/>
  <c r="E30" i="4"/>
  <c r="F30" i="4" s="1"/>
  <c r="G30" i="4"/>
  <c r="E116" i="4"/>
  <c r="F116" i="4" s="1"/>
  <c r="G116" i="4"/>
  <c r="E61" i="4"/>
  <c r="F61" i="4" s="1"/>
  <c r="G61" i="4"/>
  <c r="P101" i="4"/>
  <c r="Q101" i="4" s="1"/>
  <c r="R101" i="4"/>
  <c r="P49" i="4"/>
  <c r="Q49" i="4" s="1"/>
  <c r="R49" i="4"/>
  <c r="P28" i="4"/>
  <c r="Q28" i="4" s="1"/>
  <c r="R28" i="4"/>
  <c r="P24" i="4"/>
  <c r="Q24" i="4" s="1"/>
  <c r="R24" i="4"/>
  <c r="E117" i="4"/>
  <c r="F117" i="4" s="1"/>
  <c r="G117" i="4"/>
  <c r="E100" i="4"/>
  <c r="F100" i="4" s="1"/>
  <c r="G100" i="4"/>
  <c r="E115" i="4"/>
  <c r="F115" i="4" s="1"/>
  <c r="G115" i="4"/>
  <c r="P108" i="4"/>
  <c r="Q108" i="4" s="1"/>
  <c r="R108" i="4"/>
  <c r="P87" i="4"/>
  <c r="Q87" i="4" s="1"/>
  <c r="R87" i="4"/>
  <c r="P64" i="4"/>
  <c r="Q64" i="4" s="1"/>
  <c r="R64" i="4"/>
  <c r="E66" i="4"/>
  <c r="F66" i="4" s="1"/>
  <c r="G66" i="4"/>
  <c r="E101" i="4"/>
  <c r="F101" i="4" s="1"/>
  <c r="G101" i="4"/>
  <c r="E45" i="4"/>
  <c r="F45" i="4" s="1"/>
  <c r="G45" i="4"/>
  <c r="E84" i="4"/>
  <c r="F84" i="4" s="1"/>
  <c r="G84" i="4"/>
  <c r="E99" i="4"/>
  <c r="F99" i="4" s="1"/>
  <c r="G99" i="4"/>
  <c r="P116" i="4"/>
  <c r="Q116" i="4" s="1"/>
  <c r="R116" i="4"/>
  <c r="P95" i="4"/>
  <c r="Q95" i="4" s="1"/>
  <c r="R95" i="4"/>
  <c r="P70" i="4"/>
  <c r="Q70" i="4" s="1"/>
  <c r="R70" i="4"/>
  <c r="P27" i="4"/>
  <c r="Q27" i="4" s="1"/>
  <c r="R27" i="4"/>
  <c r="P79" i="4"/>
  <c r="Q79" i="4" s="1"/>
  <c r="R79" i="4"/>
  <c r="E85" i="4"/>
  <c r="F85" i="4" s="1"/>
  <c r="G85" i="4"/>
  <c r="E68" i="4"/>
  <c r="F68" i="4" s="1"/>
  <c r="G68" i="4"/>
  <c r="P67" i="4"/>
  <c r="Q67" i="4" s="1"/>
  <c r="R67" i="4"/>
  <c r="P118" i="4"/>
  <c r="Q118" i="4" s="1"/>
  <c r="R118" i="4"/>
  <c r="P109" i="4"/>
  <c r="Q109" i="4" s="1"/>
  <c r="R109" i="4"/>
  <c r="P51" i="4"/>
  <c r="Q51" i="4" s="1"/>
  <c r="R51" i="4"/>
  <c r="P89" i="4"/>
  <c r="Q89" i="4" s="1"/>
  <c r="R89" i="4"/>
  <c r="P29" i="4"/>
  <c r="Q29" i="4" s="1"/>
  <c r="R29" i="4"/>
  <c r="E78" i="4"/>
  <c r="F78" i="4" s="1"/>
  <c r="G78" i="4"/>
  <c r="E91" i="4"/>
  <c r="F91" i="4" s="1"/>
  <c r="G91" i="4"/>
  <c r="E37" i="4"/>
  <c r="F37" i="4" s="1"/>
  <c r="G37" i="4"/>
  <c r="E107" i="4"/>
  <c r="F107" i="4" s="1"/>
  <c r="G107" i="4"/>
  <c r="E114" i="4"/>
  <c r="F114" i="4" s="1"/>
  <c r="G114" i="4"/>
  <c r="E27" i="4"/>
  <c r="F27" i="4" s="1"/>
  <c r="G27" i="4"/>
  <c r="E35" i="4"/>
  <c r="F35" i="4" s="1"/>
  <c r="G35" i="4"/>
  <c r="H69" i="4" l="1"/>
  <c r="H83" i="4"/>
  <c r="H62" i="4"/>
  <c r="H109" i="4"/>
  <c r="H119" i="4"/>
  <c r="H95" i="4"/>
  <c r="H41" i="4"/>
  <c r="H42" i="4"/>
  <c r="S55" i="4"/>
  <c r="S78" i="4"/>
  <c r="S80" i="4"/>
  <c r="S26" i="4"/>
  <c r="S102" i="4"/>
  <c r="S103" i="4"/>
  <c r="S120" i="4"/>
  <c r="S41" i="4"/>
  <c r="S30" i="4"/>
  <c r="S100" i="4"/>
  <c r="S60" i="4"/>
  <c r="S92" i="4"/>
  <c r="H73" i="4"/>
  <c r="H90" i="4"/>
  <c r="H98" i="4"/>
  <c r="H36" i="4"/>
  <c r="H76" i="4"/>
  <c r="H123" i="4"/>
  <c r="H33" i="4"/>
  <c r="S47" i="4"/>
  <c r="S97" i="4"/>
  <c r="H50" i="4"/>
  <c r="H35" i="4"/>
  <c r="S69" i="4"/>
  <c r="H91" i="4"/>
  <c r="H85" i="4"/>
  <c r="H99" i="4"/>
  <c r="H101" i="4"/>
  <c r="H100" i="4"/>
  <c r="H61" i="4"/>
  <c r="H70" i="4"/>
  <c r="H47" i="4"/>
  <c r="H48" i="4"/>
  <c r="H112" i="4"/>
  <c r="H121" i="4"/>
  <c r="H26" i="4"/>
  <c r="H93" i="4"/>
  <c r="H59" i="4"/>
  <c r="H53" i="4"/>
  <c r="H67" i="4"/>
  <c r="H64" i="4"/>
  <c r="H23" i="4"/>
  <c r="H38" i="4"/>
  <c r="H54" i="4"/>
  <c r="H31" i="4"/>
  <c r="H103" i="4"/>
  <c r="H25" i="4"/>
  <c r="H75" i="4"/>
  <c r="H107" i="4"/>
  <c r="S28" i="4"/>
  <c r="S54" i="4"/>
  <c r="S35" i="4"/>
  <c r="S122" i="4"/>
  <c r="S48" i="4"/>
  <c r="S112" i="4"/>
  <c r="S34" i="4"/>
  <c r="S62" i="4"/>
  <c r="S85" i="4"/>
  <c r="S36" i="4"/>
  <c r="S107" i="4"/>
  <c r="S23" i="4"/>
  <c r="S114" i="4"/>
  <c r="S99" i="4"/>
  <c r="S33" i="4"/>
  <c r="H37" i="4"/>
  <c r="S29" i="4"/>
  <c r="H68" i="4"/>
  <c r="S27" i="4"/>
  <c r="S116" i="4"/>
  <c r="H45" i="4"/>
  <c r="H115" i="4"/>
  <c r="H30" i="4"/>
  <c r="S113" i="4"/>
  <c r="H118" i="4"/>
  <c r="S71" i="4"/>
  <c r="S46" i="4"/>
  <c r="H72" i="4"/>
  <c r="S94" i="4"/>
  <c r="H120" i="4"/>
  <c r="S39" i="4"/>
  <c r="S43" i="4"/>
  <c r="H105" i="4"/>
  <c r="H65" i="4"/>
  <c r="S57" i="4"/>
  <c r="S117" i="4"/>
  <c r="H43" i="4"/>
  <c r="S73" i="4"/>
  <c r="H44" i="4"/>
  <c r="H79" i="4"/>
  <c r="S68" i="4"/>
  <c r="S115" i="4"/>
  <c r="H77" i="4"/>
  <c r="S121" i="4"/>
  <c r="H28" i="4"/>
  <c r="H81" i="4"/>
  <c r="H63" i="4"/>
  <c r="S53" i="4"/>
  <c r="S77" i="4"/>
  <c r="H46" i="4"/>
  <c r="H110" i="4"/>
  <c r="S90" i="4"/>
  <c r="H111" i="4"/>
  <c r="H57" i="4"/>
  <c r="S59" i="4"/>
  <c r="H113" i="4"/>
  <c r="H82" i="4"/>
  <c r="H78" i="4"/>
  <c r="S67" i="4"/>
  <c r="H84" i="4"/>
  <c r="S108" i="4"/>
  <c r="H117" i="4"/>
  <c r="H116" i="4"/>
  <c r="H97" i="4"/>
  <c r="H86" i="4"/>
  <c r="H39" i="4"/>
  <c r="H24" i="4"/>
  <c r="H104" i="4"/>
  <c r="H89" i="4"/>
  <c r="S72" i="4"/>
  <c r="S58" i="4"/>
  <c r="S42" i="4"/>
  <c r="S98" i="4"/>
  <c r="S118" i="4"/>
  <c r="S52" i="4"/>
  <c r="H114" i="4"/>
  <c r="S109" i="4"/>
  <c r="S87" i="4"/>
  <c r="S101" i="4"/>
  <c r="S76" i="4"/>
  <c r="H102" i="4"/>
  <c r="H40" i="4"/>
  <c r="H49" i="4"/>
  <c r="S44" i="4"/>
  <c r="H106" i="4"/>
  <c r="H51" i="4"/>
  <c r="S105" i="4"/>
  <c r="H108" i="4"/>
  <c r="H92" i="4"/>
  <c r="S65" i="4"/>
  <c r="S88" i="4"/>
  <c r="H88" i="4"/>
  <c r="S25" i="4"/>
  <c r="H27" i="4"/>
  <c r="S51" i="4"/>
  <c r="S66" i="4"/>
  <c r="H55" i="4"/>
  <c r="H56" i="4"/>
  <c r="H58" i="4"/>
  <c r="H60" i="4"/>
  <c r="H34" i="4"/>
  <c r="H52" i="4"/>
  <c r="S31" i="4"/>
  <c r="S91" i="4"/>
  <c r="H80" i="4"/>
  <c r="H94" i="4"/>
  <c r="S84" i="4"/>
  <c r="H87" i="4"/>
  <c r="H32" i="4"/>
  <c r="H74" i="4"/>
  <c r="S110" i="4"/>
  <c r="S89" i="4"/>
  <c r="H66" i="4"/>
  <c r="S40" i="4"/>
  <c r="S96" i="4"/>
  <c r="H122" i="4"/>
  <c r="S82" i="4"/>
  <c r="S70" i="4"/>
  <c r="S49" i="4"/>
  <c r="S106" i="4"/>
  <c r="H96" i="4"/>
  <c r="S38" i="4"/>
  <c r="S93" i="4"/>
  <c r="S123" i="4"/>
  <c r="H71" i="4"/>
  <c r="S75" i="4"/>
  <c r="S56" i="4"/>
  <c r="S32" i="4"/>
  <c r="S119" i="4"/>
  <c r="S37" i="4"/>
  <c r="S74" i="4"/>
  <c r="S81" i="4"/>
  <c r="S45" i="4"/>
  <c r="S83" i="4"/>
  <c r="S50" i="4"/>
  <c r="S95" i="4"/>
  <c r="S61" i="4"/>
  <c r="S63" i="4"/>
  <c r="S104" i="4"/>
  <c r="H29" i="4"/>
  <c r="S79" i="4"/>
  <c r="S24" i="4"/>
  <c r="S86" i="4"/>
  <c r="S111" i="4"/>
  <c r="S64" i="4"/>
</calcChain>
</file>

<file path=xl/sharedStrings.xml><?xml version="1.0" encoding="utf-8"?>
<sst xmlns="http://schemas.openxmlformats.org/spreadsheetml/2006/main" count="104" uniqueCount="77">
  <si>
    <t>FC</t>
  </si>
  <si>
    <t>IC</t>
  </si>
  <si>
    <t>VC</t>
  </si>
  <si>
    <t>TR</t>
  </si>
  <si>
    <t>Q</t>
  </si>
  <si>
    <t>TC</t>
  </si>
  <si>
    <t>FC+IC</t>
  </si>
  <si>
    <t>VR</t>
  </si>
  <si>
    <t xml:space="preserve"> </t>
  </si>
  <si>
    <t>TR = Q * VR</t>
  </si>
  <si>
    <t>TC = Q * VC + FC + IC</t>
  </si>
  <si>
    <t>BEP = (FC + IC) / (VR - VC)</t>
  </si>
  <si>
    <t>https://www.keloc-software.cz/mzdova-kalkulacka/</t>
  </si>
  <si>
    <t>https://kalkulacky.idnes.cz/kalkulacky.aspx?typ=priznani-osvc-odvody</t>
  </si>
  <si>
    <t>https://www.kurzy.cz/pujcky/kalkulacka-splatky-pujcky/</t>
  </si>
  <si>
    <t>sem napište název nákladu</t>
  </si>
  <si>
    <t>a další nákladovou položku</t>
  </si>
  <si>
    <t>https://www.podnikatel.cz/kalkulacky/danova-kalkulacka/</t>
  </si>
  <si>
    <t>E = TR - TC</t>
  </si>
  <si>
    <t>E</t>
  </si>
  <si>
    <t>bod</t>
  </si>
  <si>
    <t>Notes</t>
  </si>
  <si>
    <t>profit before tax</t>
  </si>
  <si>
    <t>Q - quantity</t>
  </si>
  <si>
    <t>TR - total revenues</t>
  </si>
  <si>
    <t>TC - total costs</t>
  </si>
  <si>
    <t>BEP - Break-even point</t>
  </si>
  <si>
    <t>Month</t>
  </si>
  <si>
    <t>Year</t>
  </si>
  <si>
    <t>Break-even point analysis</t>
  </si>
  <si>
    <t>Break-even point</t>
  </si>
  <si>
    <t>Entry costs</t>
  </si>
  <si>
    <t>Fixed costs</t>
  </si>
  <si>
    <t>Variable costs for 1 pc/unit</t>
  </si>
  <si>
    <t>Revenues for 1 pc/unit</t>
  </si>
  <si>
    <t>yearly</t>
  </si>
  <si>
    <t>monthly</t>
  </si>
  <si>
    <t>Revenues</t>
  </si>
  <si>
    <t>Product</t>
  </si>
  <si>
    <t>Amount per package</t>
  </si>
  <si>
    <t>Number of pieces/units in the package</t>
  </si>
  <si>
    <t>Planned sales for the year</t>
  </si>
  <si>
    <t>Conversion to 1 piece/unit</t>
  </si>
  <si>
    <t>Total</t>
  </si>
  <si>
    <t>Name of the product</t>
  </si>
  <si>
    <t>Variable costs</t>
  </si>
  <si>
    <t>Cost type</t>
  </si>
  <si>
    <t>Amount (in CZK)</t>
  </si>
  <si>
    <t>Required payback (in years)</t>
  </si>
  <si>
    <t>Source of funding</t>
  </si>
  <si>
    <t>internal</t>
  </si>
  <si>
    <t>external</t>
  </si>
  <si>
    <t>weekly</t>
  </si>
  <si>
    <t>quarterly</t>
  </si>
  <si>
    <t>semi-annually</t>
  </si>
  <si>
    <t>Frequency</t>
  </si>
  <si>
    <t>Source</t>
  </si>
  <si>
    <t>Conversion per year</t>
  </si>
  <si>
    <t>Conversion per month</t>
  </si>
  <si>
    <t>Number of pieces/units</t>
  </si>
  <si>
    <t>write the name of the cost here</t>
  </si>
  <si>
    <t>and another cost item</t>
  </si>
  <si>
    <t>Payment frequency (once per ...)</t>
  </si>
  <si>
    <t>annually</t>
  </si>
  <si>
    <t>Calculators (in Czech language for Czech market):</t>
  </si>
  <si>
    <t>Labour costs</t>
  </si>
  <si>
    <t>Deductions for self-employed persons</t>
  </si>
  <si>
    <t>Taxes for self-employed persons</t>
  </si>
  <si>
    <t>Loan repayments</t>
  </si>
  <si>
    <t>Notes:</t>
  </si>
  <si>
    <t>You can post any comments here, such as what type of business you will need for the business, what laws regulate it, etc.</t>
  </si>
  <si>
    <t>Name of the business plan:</t>
  </si>
  <si>
    <t>Brief product description:</t>
  </si>
  <si>
    <t>Team:</t>
  </si>
  <si>
    <t>describe the product or products you will offer (products, services, business,...)</t>
  </si>
  <si>
    <t>who is part of your team?</t>
  </si>
  <si>
    <t>write the name of the company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</si>
</sst>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1" fillId="2" borderId="0" xfId="0" applyFont="1" applyFill="1"/>
    <xf numFmtId="0" fontId="1" fillId="3" borderId="5" xfId="0" applyFont="1" applyFill="1" applyBorder="1" applyAlignment="1">
      <alignment horizontal="left" vertical="center" wrapText="1" indent="1"/>
    </xf>
    <xf numFmtId="0" fontId="0" fillId="3" borderId="12" xfId="0" applyFill="1" applyBorder="1" applyAlignment="1">
      <alignment horizontal="left" vertical="center" wrapText="1" indent="1"/>
    </xf>
    <xf numFmtId="0" fontId="0" fillId="3" borderId="13" xfId="0" applyFill="1" applyBorder="1" applyAlignment="1">
      <alignment horizontal="left" vertical="center" wrapText="1" indent="1"/>
    </xf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1" fillId="4" borderId="5" xfId="0" applyFont="1" applyFill="1" applyBorder="1" applyAlignment="1">
      <alignment horizontal="left" vertical="center" wrapText="1" indent="1"/>
    </xf>
    <xf numFmtId="0" fontId="0" fillId="4" borderId="6" xfId="0" applyFill="1" applyBorder="1" applyAlignment="1">
      <alignment horizontal="left" vertical="center" wrapText="1" indent="1"/>
    </xf>
    <xf numFmtId="0" fontId="0" fillId="3" borderId="3" xfId="0" applyFill="1" applyBorder="1" applyAlignment="1">
      <alignment horizontal="right" vertical="center" wrapText="1" indent="1"/>
    </xf>
    <xf numFmtId="0" fontId="0" fillId="3" borderId="1" xfId="0" applyFill="1" applyBorder="1" applyAlignment="1">
      <alignment horizontal="right" vertical="center" wrapText="1" indent="1"/>
    </xf>
    <xf numFmtId="0" fontId="0" fillId="5" borderId="3" xfId="0" applyFill="1" applyBorder="1" applyAlignment="1">
      <alignment horizontal="right" vertical="center" wrapText="1" indent="1"/>
    </xf>
    <xf numFmtId="0" fontId="2" fillId="6" borderId="9" xfId="0" applyFont="1" applyFill="1" applyBorder="1" applyAlignment="1">
      <alignment horizontal="left" vertical="center" wrapText="1" indent="1"/>
    </xf>
    <xf numFmtId="0" fontId="0" fillId="6" borderId="10" xfId="0" applyFill="1" applyBorder="1" applyAlignment="1">
      <alignment horizontal="left" wrapText="1" indent="1"/>
    </xf>
    <xf numFmtId="0" fontId="0" fillId="6" borderId="11" xfId="0" applyFill="1" applyBorder="1" applyAlignment="1">
      <alignment horizontal="left" wrapText="1" indent="1"/>
    </xf>
    <xf numFmtId="0" fontId="0" fillId="6" borderId="14" xfId="0" applyFill="1" applyBorder="1" applyAlignment="1">
      <alignment horizontal="left" wrapText="1" indent="1"/>
    </xf>
    <xf numFmtId="0" fontId="0" fillId="6" borderId="0" xfId="0" applyFill="1" applyAlignment="1">
      <alignment horizontal="left" wrapText="1" indent="1"/>
    </xf>
    <xf numFmtId="0" fontId="0" fillId="6" borderId="15" xfId="0" applyFill="1" applyBorder="1" applyAlignment="1">
      <alignment horizontal="left" wrapText="1" indent="1"/>
    </xf>
    <xf numFmtId="0" fontId="0" fillId="6" borderId="10" xfId="0" applyFill="1" applyBorder="1" applyAlignment="1">
      <alignment wrapText="1"/>
    </xf>
    <xf numFmtId="0" fontId="0" fillId="6" borderId="11" xfId="0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6" borderId="0" xfId="0" applyFill="1" applyAlignment="1">
      <alignment wrapText="1"/>
    </xf>
    <xf numFmtId="0" fontId="0" fillId="6" borderId="15" xfId="0" applyFill="1" applyBorder="1" applyAlignment="1">
      <alignment wrapText="1"/>
    </xf>
    <xf numFmtId="0" fontId="0" fillId="6" borderId="10" xfId="0" applyFill="1" applyBorder="1" applyAlignment="1">
      <alignment horizontal="left" vertical="center" wrapText="1" indent="1"/>
    </xf>
    <xf numFmtId="0" fontId="0" fillId="6" borderId="11" xfId="0" applyFill="1" applyBorder="1" applyAlignment="1">
      <alignment horizontal="left" vertical="center" wrapText="1" indent="1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 wrapText="1" indent="1"/>
    </xf>
    <xf numFmtId="0" fontId="3" fillId="7" borderId="0" xfId="0" applyFont="1" applyFill="1"/>
    <xf numFmtId="0" fontId="0" fillId="7" borderId="0" xfId="0" applyFill="1"/>
    <xf numFmtId="0" fontId="0" fillId="3" borderId="14" xfId="0" applyFill="1" applyBorder="1"/>
    <xf numFmtId="0" fontId="0" fillId="3" borderId="0" xfId="0" applyFill="1"/>
    <xf numFmtId="0" fontId="0" fillId="3" borderId="15" xfId="0" applyFill="1" applyBorder="1"/>
    <xf numFmtId="0" fontId="0" fillId="8" borderId="10" xfId="0" applyFill="1" applyBorder="1"/>
    <xf numFmtId="0" fontId="0" fillId="8" borderId="11" xfId="0" applyFill="1" applyBorder="1"/>
    <xf numFmtId="0" fontId="2" fillId="8" borderId="5" xfId="0" applyFont="1" applyFill="1" applyBorder="1" applyAlignment="1">
      <alignment horizontal="left" vertical="center" wrapText="1" indent="1"/>
    </xf>
    <xf numFmtId="0" fontId="0" fillId="8" borderId="6" xfId="0" applyFill="1" applyBorder="1"/>
    <xf numFmtId="0" fontId="0" fillId="8" borderId="28" xfId="0" applyFill="1" applyBorder="1"/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8" borderId="1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2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left" vertical="center" indent="1"/>
    </xf>
    <xf numFmtId="0" fontId="1" fillId="5" borderId="19" xfId="0" applyFont="1" applyFill="1" applyBorder="1" applyAlignment="1">
      <alignment horizontal="left" vertical="center" indent="1"/>
    </xf>
    <xf numFmtId="0" fontId="2" fillId="8" borderId="9" xfId="0" applyFont="1" applyFill="1" applyBorder="1" applyAlignment="1">
      <alignment horizontal="left" vertical="center" indent="1"/>
    </xf>
    <xf numFmtId="0" fontId="2" fillId="8" borderId="5" xfId="0" applyFont="1" applyFill="1" applyBorder="1" applyAlignment="1">
      <alignment horizontal="left" vertical="center" indent="1"/>
    </xf>
    <xf numFmtId="1" fontId="0" fillId="5" borderId="32" xfId="0" applyNumberFormat="1" applyFill="1" applyBorder="1" applyAlignment="1">
      <alignment horizontal="right" vertical="center" wrapText="1" indent="1"/>
    </xf>
    <xf numFmtId="0" fontId="0" fillId="9" borderId="0" xfId="0" applyFill="1"/>
    <xf numFmtId="0" fontId="1" fillId="5" borderId="5" xfId="0" applyFont="1" applyFill="1" applyBorder="1" applyAlignment="1">
      <alignment horizontal="left" vertical="center" indent="1"/>
    </xf>
    <xf numFmtId="0" fontId="0" fillId="9" borderId="0" xfId="0" applyFill="1" applyAlignment="1">
      <alignment horizontal="left" indent="1"/>
    </xf>
    <xf numFmtId="0" fontId="0" fillId="9" borderId="0" xfId="0" applyFill="1" applyAlignment="1">
      <alignment horizontal="left" vertical="center" indent="1"/>
    </xf>
    <xf numFmtId="0" fontId="0" fillId="5" borderId="20" xfId="0" applyFill="1" applyBorder="1" applyAlignment="1">
      <alignment horizontal="left" vertical="center" indent="1"/>
    </xf>
    <xf numFmtId="0" fontId="1" fillId="9" borderId="0" xfId="0" applyFont="1" applyFill="1" applyAlignment="1">
      <alignment horizontal="left" indent="1"/>
    </xf>
    <xf numFmtId="0" fontId="0" fillId="5" borderId="0" xfId="0" applyFill="1" applyAlignment="1">
      <alignment horizontal="left" vertical="center" indent="1"/>
    </xf>
    <xf numFmtId="0" fontId="1" fillId="5" borderId="9" xfId="0" applyFont="1" applyFill="1" applyBorder="1" applyAlignment="1">
      <alignment horizontal="left" vertical="center" indent="1"/>
    </xf>
    <xf numFmtId="0" fontId="0" fillId="5" borderId="10" xfId="0" applyFill="1" applyBorder="1" applyAlignment="1">
      <alignment horizontal="left" vertical="center" indent="1"/>
    </xf>
    <xf numFmtId="0" fontId="1" fillId="5" borderId="0" xfId="0" applyFont="1" applyFill="1" applyAlignment="1">
      <alignment horizontal="left" vertical="center" indent="1"/>
    </xf>
    <xf numFmtId="0" fontId="1" fillId="5" borderId="20" xfId="0" applyFont="1" applyFill="1" applyBorder="1" applyAlignment="1">
      <alignment horizontal="left" vertical="center" indent="1"/>
    </xf>
    <xf numFmtId="0" fontId="0" fillId="5" borderId="6" xfId="0" applyFill="1" applyBorder="1" applyAlignment="1">
      <alignment horizontal="left" vertical="center" indent="1"/>
    </xf>
    <xf numFmtId="0" fontId="0" fillId="5" borderId="28" xfId="0" applyFill="1" applyBorder="1" applyAlignment="1">
      <alignment horizontal="left" vertical="center" indent="1"/>
    </xf>
    <xf numFmtId="0" fontId="0" fillId="5" borderId="14" xfId="0" applyFill="1" applyBorder="1" applyAlignment="1">
      <alignment horizontal="left" vertical="center" indent="1"/>
    </xf>
    <xf numFmtId="0" fontId="0" fillId="5" borderId="19" xfId="0" applyFill="1" applyBorder="1" applyAlignment="1">
      <alignment horizontal="left" vertical="center" indent="1"/>
    </xf>
    <xf numFmtId="0" fontId="1" fillId="5" borderId="14" xfId="0" applyFont="1" applyFill="1" applyBorder="1" applyAlignment="1">
      <alignment horizontal="left" vertical="top" indent="1"/>
    </xf>
    <xf numFmtId="0" fontId="1" fillId="5" borderId="1" xfId="0" applyFont="1" applyFill="1" applyBorder="1" applyAlignment="1">
      <alignment horizontal="right" indent="1"/>
    </xf>
    <xf numFmtId="0" fontId="1" fillId="5" borderId="30" xfId="0" applyFont="1" applyFill="1" applyBorder="1" applyAlignment="1">
      <alignment horizontal="right" indent="1"/>
    </xf>
    <xf numFmtId="0" fontId="5" fillId="3" borderId="16" xfId="0" applyFont="1" applyFill="1" applyBorder="1" applyAlignment="1">
      <alignment horizontal="left" vertical="center" wrapText="1" indent="1"/>
    </xf>
    <xf numFmtId="0" fontId="5" fillId="3" borderId="12" xfId="0" applyFont="1" applyFill="1" applyBorder="1" applyAlignment="1">
      <alignment horizontal="left" vertical="center" wrapText="1" indent="1"/>
    </xf>
    <xf numFmtId="0" fontId="1" fillId="5" borderId="15" xfId="0" applyFont="1" applyFill="1" applyBorder="1" applyAlignment="1">
      <alignment horizontal="left" vertical="center" indent="1"/>
    </xf>
    <xf numFmtId="0" fontId="0" fillId="5" borderId="21" xfId="0" applyFill="1" applyBorder="1" applyAlignment="1">
      <alignment horizontal="left" vertical="center" indent="1"/>
    </xf>
    <xf numFmtId="0" fontId="1" fillId="5" borderId="5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 indent="1"/>
    </xf>
    <xf numFmtId="0" fontId="0" fillId="7" borderId="0" xfId="0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1"/>
    </xf>
    <xf numFmtId="0" fontId="1" fillId="5" borderId="17" xfId="0" applyFont="1" applyFill="1" applyBorder="1" applyAlignment="1">
      <alignment horizontal="right" indent="1"/>
    </xf>
    <xf numFmtId="0" fontId="1" fillId="5" borderId="32" xfId="0" applyFont="1" applyFill="1" applyBorder="1" applyAlignment="1">
      <alignment horizontal="right" indent="1"/>
    </xf>
    <xf numFmtId="0" fontId="1" fillId="5" borderId="38" xfId="0" applyFont="1" applyFill="1" applyBorder="1" applyAlignment="1">
      <alignment horizontal="right" indent="1"/>
    </xf>
    <xf numFmtId="0" fontId="0" fillId="4" borderId="6" xfId="0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left" vertical="center" wrapText="1" indent="1"/>
    </xf>
    <xf numFmtId="0" fontId="0" fillId="3" borderId="30" xfId="0" applyFill="1" applyBorder="1" applyAlignment="1">
      <alignment horizontal="left" vertical="center" wrapText="1" indent="1"/>
    </xf>
    <xf numFmtId="0" fontId="0" fillId="3" borderId="41" xfId="0" applyFill="1" applyBorder="1" applyAlignment="1">
      <alignment horizontal="left" vertical="center" wrapText="1" indent="1"/>
    </xf>
    <xf numFmtId="0" fontId="1" fillId="5" borderId="28" xfId="0" applyFont="1" applyFill="1" applyBorder="1" applyAlignment="1">
      <alignment horizontal="center" vertical="center" wrapText="1"/>
    </xf>
    <xf numFmtId="43" fontId="0" fillId="5" borderId="45" xfId="2" applyFont="1" applyFill="1" applyBorder="1" applyAlignment="1">
      <alignment horizontal="right" vertical="center" wrapText="1" indent="1"/>
    </xf>
    <xf numFmtId="43" fontId="0" fillId="5" borderId="32" xfId="2" applyFont="1" applyFill="1" applyBorder="1" applyAlignment="1">
      <alignment horizontal="right" vertical="center" wrapText="1" indent="1"/>
    </xf>
    <xf numFmtId="43" fontId="1" fillId="4" borderId="4" xfId="2" applyFont="1" applyFill="1" applyBorder="1" applyAlignment="1">
      <alignment horizontal="right" vertical="center" wrapText="1" indent="1"/>
    </xf>
    <xf numFmtId="43" fontId="1" fillId="4" borderId="28" xfId="2" applyFont="1" applyFill="1" applyBorder="1" applyAlignment="1">
      <alignment horizontal="right" vertical="center" wrapText="1" indent="1"/>
    </xf>
    <xf numFmtId="164" fontId="0" fillId="3" borderId="3" xfId="2" applyNumberFormat="1" applyFont="1" applyFill="1" applyBorder="1" applyAlignment="1">
      <alignment horizontal="right" vertical="center" wrapText="1" indent="1"/>
    </xf>
    <xf numFmtId="164" fontId="0" fillId="3" borderId="1" xfId="2" applyNumberFormat="1" applyFont="1" applyFill="1" applyBorder="1" applyAlignment="1">
      <alignment horizontal="right" vertical="center" wrapText="1" indent="1"/>
    </xf>
    <xf numFmtId="164" fontId="0" fillId="3" borderId="2" xfId="2" applyNumberFormat="1" applyFont="1" applyFill="1" applyBorder="1" applyAlignment="1">
      <alignment horizontal="right" vertical="center" wrapText="1" indent="1"/>
    </xf>
    <xf numFmtId="0" fontId="7" fillId="2" borderId="0" xfId="0" applyFont="1" applyFill="1" applyAlignment="1">
      <alignment horizontal="left" vertical="center" indent="1"/>
    </xf>
    <xf numFmtId="43" fontId="0" fillId="5" borderId="3" xfId="2" applyFont="1" applyFill="1" applyBorder="1" applyAlignment="1">
      <alignment horizontal="right" vertical="center" wrapText="1" indent="1"/>
    </xf>
    <xf numFmtId="43" fontId="0" fillId="5" borderId="17" xfId="2" applyFont="1" applyFill="1" applyBorder="1" applyAlignment="1">
      <alignment horizontal="right" vertical="center" wrapText="1" indent="1"/>
    </xf>
    <xf numFmtId="43" fontId="1" fillId="4" borderId="5" xfId="2" applyFont="1" applyFill="1" applyBorder="1" applyAlignment="1">
      <alignment horizontal="right" vertical="center" wrapText="1" indent="1"/>
    </xf>
    <xf numFmtId="0" fontId="1" fillId="3" borderId="35" xfId="0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right" vertical="center" wrapText="1" indent="1"/>
    </xf>
    <xf numFmtId="43" fontId="0" fillId="5" borderId="16" xfId="2" applyFont="1" applyFill="1" applyBorder="1" applyAlignment="1">
      <alignment horizontal="right" vertical="center" wrapText="1" indent="1"/>
    </xf>
    <xf numFmtId="43" fontId="0" fillId="5" borderId="40" xfId="2" applyFont="1" applyFill="1" applyBorder="1" applyAlignment="1">
      <alignment horizontal="right" vertical="center" wrapText="1" indent="1"/>
    </xf>
    <xf numFmtId="43" fontId="0" fillId="5" borderId="24" xfId="2" applyFont="1" applyFill="1" applyBorder="1" applyAlignment="1">
      <alignment horizontal="right" vertical="center" wrapText="1" indent="1"/>
    </xf>
    <xf numFmtId="43" fontId="0" fillId="5" borderId="22" xfId="2" applyFont="1" applyFill="1" applyBorder="1"/>
    <xf numFmtId="43" fontId="0" fillId="5" borderId="23" xfId="2" applyFont="1" applyFill="1" applyBorder="1" applyAlignment="1">
      <alignment horizontal="right" vertical="center" wrapText="1" indent="1"/>
    </xf>
    <xf numFmtId="43" fontId="0" fillId="5" borderId="19" xfId="2" applyFont="1" applyFill="1" applyBorder="1" applyAlignment="1">
      <alignment horizontal="right" vertical="center" wrapText="1" indent="1"/>
    </xf>
    <xf numFmtId="43" fontId="0" fillId="5" borderId="25" xfId="2" applyFont="1" applyFill="1" applyBorder="1" applyAlignment="1">
      <alignment horizontal="right" vertical="center" wrapText="1" indent="1"/>
    </xf>
    <xf numFmtId="0" fontId="0" fillId="7" borderId="0" xfId="0" applyFill="1" applyAlignment="1">
      <alignment horizontal="left"/>
    </xf>
    <xf numFmtId="1" fontId="0" fillId="7" borderId="0" xfId="0" applyNumberFormat="1" applyFill="1" applyAlignment="1">
      <alignment horizontal="right" indent="1"/>
    </xf>
    <xf numFmtId="2" fontId="0" fillId="7" borderId="0" xfId="0" applyNumberFormat="1" applyFill="1" applyAlignment="1">
      <alignment horizontal="right" indent="1"/>
    </xf>
    <xf numFmtId="0" fontId="0" fillId="7" borderId="0" xfId="0" applyFill="1" applyAlignment="1">
      <alignment horizontal="right" indent="1"/>
    </xf>
    <xf numFmtId="43" fontId="0" fillId="5" borderId="1" xfId="2" applyFont="1" applyFill="1" applyBorder="1" applyAlignment="1">
      <alignment horizontal="right" indent="1"/>
    </xf>
    <xf numFmtId="43" fontId="0" fillId="5" borderId="30" xfId="2" applyFont="1" applyFill="1" applyBorder="1" applyAlignment="1">
      <alignment horizontal="right" indent="1"/>
    </xf>
    <xf numFmtId="43" fontId="0" fillId="5" borderId="29" xfId="2" applyFont="1" applyFill="1" applyBorder="1" applyAlignment="1">
      <alignment horizontal="right" indent="1"/>
    </xf>
    <xf numFmtId="43" fontId="0" fillId="5" borderId="39" xfId="2" applyFont="1" applyFill="1" applyBorder="1" applyAlignment="1">
      <alignment horizontal="right" indent="1"/>
    </xf>
    <xf numFmtId="43" fontId="0" fillId="5" borderId="47" xfId="2" applyFont="1" applyFill="1" applyBorder="1" applyAlignment="1">
      <alignment horizontal="right" indent="1"/>
    </xf>
    <xf numFmtId="43" fontId="0" fillId="5" borderId="42" xfId="2" applyFont="1" applyFill="1" applyBorder="1" applyAlignment="1">
      <alignment horizontal="right" indent="1"/>
    </xf>
    <xf numFmtId="43" fontId="0" fillId="5" borderId="43" xfId="2" applyFont="1" applyFill="1" applyBorder="1" applyAlignment="1">
      <alignment horizontal="right" indent="1"/>
    </xf>
    <xf numFmtId="43" fontId="0" fillId="5" borderId="25" xfId="2" applyFont="1" applyFill="1" applyBorder="1" applyAlignment="1">
      <alignment horizontal="right" indent="1"/>
    </xf>
    <xf numFmtId="0" fontId="1" fillId="5" borderId="12" xfId="0" applyFont="1" applyFill="1" applyBorder="1" applyAlignment="1">
      <alignment horizontal="right" indent="1"/>
    </xf>
    <xf numFmtId="1" fontId="0" fillId="5" borderId="12" xfId="0" applyNumberFormat="1" applyFill="1" applyBorder="1" applyAlignment="1">
      <alignment horizontal="right" indent="1"/>
    </xf>
    <xf numFmtId="1" fontId="0" fillId="5" borderId="46" xfId="0" applyNumberFormat="1" applyFill="1" applyBorder="1" applyAlignment="1">
      <alignment horizontal="right" indent="1"/>
    </xf>
    <xf numFmtId="0" fontId="4" fillId="5" borderId="0" xfId="1" applyFill="1" applyBorder="1" applyAlignment="1">
      <alignment horizontal="left" vertical="center" indent="1"/>
    </xf>
    <xf numFmtId="0" fontId="4" fillId="5" borderId="15" xfId="1" applyFill="1" applyBorder="1" applyAlignment="1">
      <alignment horizontal="left" vertical="center" indent="1"/>
    </xf>
    <xf numFmtId="0" fontId="5" fillId="3" borderId="37" xfId="0" applyFont="1" applyFill="1" applyBorder="1" applyAlignment="1">
      <alignment horizontal="left" vertical="center" wrapText="1" indent="1"/>
    </xf>
    <xf numFmtId="0" fontId="5" fillId="3" borderId="10" xfId="0" applyFont="1" applyFill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left" vertical="center" wrapText="1" indent="1"/>
    </xf>
    <xf numFmtId="0" fontId="5" fillId="3" borderId="36" xfId="0" applyFont="1" applyFill="1" applyBorder="1" applyAlignment="1">
      <alignment horizontal="left" vertical="top" wrapText="1" indent="1"/>
    </xf>
    <xf numFmtId="0" fontId="5" fillId="3" borderId="0" xfId="0" applyFont="1" applyFill="1" applyAlignment="1">
      <alignment horizontal="left" vertical="top" wrapText="1" indent="1"/>
    </xf>
    <xf numFmtId="0" fontId="5" fillId="3" borderId="15" xfId="0" applyFont="1" applyFill="1" applyBorder="1" applyAlignment="1">
      <alignment horizontal="left" vertical="top" wrapText="1" indent="1"/>
    </xf>
    <xf numFmtId="0" fontId="5" fillId="3" borderId="26" xfId="0" applyFont="1" applyFill="1" applyBorder="1" applyAlignment="1">
      <alignment horizontal="left" vertical="top" wrapText="1" indent="1"/>
    </xf>
    <xf numFmtId="0" fontId="5" fillId="3" borderId="20" xfId="0" applyFont="1" applyFill="1" applyBorder="1" applyAlignment="1">
      <alignment horizontal="left" vertical="top" wrapText="1" indent="1"/>
    </xf>
    <xf numFmtId="0" fontId="5" fillId="3" borderId="21" xfId="0" applyFont="1" applyFill="1" applyBorder="1" applyAlignment="1">
      <alignment horizontal="left" vertical="top" wrapText="1" indent="1"/>
    </xf>
    <xf numFmtId="0" fontId="4" fillId="5" borderId="20" xfId="1" applyFill="1" applyBorder="1" applyAlignment="1">
      <alignment horizontal="left" vertical="center" indent="1"/>
    </xf>
    <xf numFmtId="0" fontId="4" fillId="5" borderId="21" xfId="1" applyFill="1" applyBorder="1" applyAlignment="1">
      <alignment horizontal="left" vertical="center" indent="1"/>
    </xf>
    <xf numFmtId="0" fontId="4" fillId="5" borderId="10" xfId="1" applyFill="1" applyBorder="1" applyAlignment="1">
      <alignment horizontal="left" vertical="center" indent="1"/>
    </xf>
    <xf numFmtId="0" fontId="4" fillId="5" borderId="11" xfId="1" applyFill="1" applyBorder="1" applyAlignment="1">
      <alignment horizontal="left" vertical="center" indent="1"/>
    </xf>
    <xf numFmtId="0" fontId="1" fillId="5" borderId="5" xfId="0" applyFont="1" applyFill="1" applyBorder="1" applyAlignment="1">
      <alignment horizontal="left" vertical="top" indent="1"/>
    </xf>
    <xf numFmtId="0" fontId="1" fillId="5" borderId="28" xfId="0" applyFont="1" applyFill="1" applyBorder="1" applyAlignment="1">
      <alignment horizontal="left" vertical="top" indent="1"/>
    </xf>
    <xf numFmtId="0" fontId="5" fillId="3" borderId="9" xfId="0" applyFont="1" applyFill="1" applyBorder="1" applyAlignment="1">
      <alignment horizontal="left" vertical="top" wrapText="1" indent="1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14" xfId="0" applyFill="1" applyBorder="1" applyAlignment="1">
      <alignment horizontal="left" vertical="top" wrapText="1" indent="1"/>
    </xf>
    <xf numFmtId="0" fontId="0" fillId="3" borderId="0" xfId="0" applyFill="1" applyAlignment="1">
      <alignment horizontal="left" vertical="top" wrapText="1" indent="1"/>
    </xf>
    <xf numFmtId="0" fontId="0" fillId="3" borderId="15" xfId="0" applyFill="1" applyBorder="1" applyAlignment="1">
      <alignment horizontal="left" vertical="top" wrapText="1" indent="1"/>
    </xf>
    <xf numFmtId="0" fontId="0" fillId="3" borderId="19" xfId="0" applyFill="1" applyBorder="1" applyAlignment="1">
      <alignment horizontal="left" vertical="top" wrapText="1" indent="1"/>
    </xf>
    <xf numFmtId="0" fontId="0" fillId="3" borderId="20" xfId="0" applyFill="1" applyBorder="1" applyAlignment="1">
      <alignment horizontal="left" vertical="top" wrapText="1" indent="1"/>
    </xf>
    <xf numFmtId="0" fontId="0" fillId="3" borderId="21" xfId="0" applyFill="1" applyBorder="1" applyAlignment="1">
      <alignment horizontal="left" vertical="top" wrapText="1" indent="1"/>
    </xf>
    <xf numFmtId="0" fontId="2" fillId="8" borderId="5" xfId="0" applyFont="1" applyFill="1" applyBorder="1" applyAlignment="1">
      <alignment horizontal="left" vertical="center" wrapText="1" indent="1"/>
    </xf>
    <xf numFmtId="0" fontId="2" fillId="8" borderId="6" xfId="0" applyFont="1" applyFill="1" applyBorder="1" applyAlignment="1">
      <alignment horizontal="left" vertical="center" wrapText="1" indent="1"/>
    </xf>
    <xf numFmtId="0" fontId="2" fillId="8" borderId="28" xfId="0" applyFont="1" applyFill="1" applyBorder="1" applyAlignment="1">
      <alignment horizontal="left" vertical="center" wrapText="1" indent="1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" fillId="5" borderId="22" xfId="0" applyFont="1" applyFill="1" applyBorder="1" applyAlignment="1">
      <alignment horizontal="left" vertical="center" wrapText="1" indent="1"/>
    </xf>
    <xf numFmtId="0" fontId="1" fillId="5" borderId="27" xfId="0" applyFont="1" applyFill="1" applyBorder="1" applyAlignment="1">
      <alignment horizontal="left" vertical="center" wrapText="1" indent="1"/>
    </xf>
  </cellXfs>
  <cellStyles count="3">
    <cellStyle name="Čárka" xfId="2" builtinId="3"/>
    <cellStyle name="Hypertextový odkaz" xfId="1" builtinId="8"/>
    <cellStyle name="Normální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'Break-even Point'!$C$22</c:f>
              <c:strCache>
                <c:ptCount val="1"/>
                <c:pt idx="0">
                  <c:v>FC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Point'!$C$23:$C$123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3-43AD-8278-6128CD4167A8}"/>
            </c:ext>
          </c:extLst>
        </c:ser>
        <c:ser>
          <c:idx val="2"/>
          <c:order val="2"/>
          <c:tx>
            <c:strRef>
              <c:f>'Break-even Point'!$D$22</c:f>
              <c:strCache>
                <c:ptCount val="1"/>
                <c:pt idx="0">
                  <c:v>FC+IC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Point'!$D$23:$D$123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543-43AD-8278-6128CD4167A8}"/>
            </c:ext>
          </c:extLst>
        </c:ser>
        <c:ser>
          <c:idx val="3"/>
          <c:order val="3"/>
          <c:tx>
            <c:strRef>
              <c:f>'Break-even Point'!$E$22</c:f>
              <c:strCache>
                <c:ptCount val="1"/>
                <c:pt idx="0">
                  <c:v>VC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Point'!$E$23:$E$123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543-43AD-8278-6128CD4167A8}"/>
            </c:ext>
          </c:extLst>
        </c:ser>
        <c:ser>
          <c:idx val="4"/>
          <c:order val="4"/>
          <c:tx>
            <c:strRef>
              <c:f>'Break-even Point'!$F$22</c:f>
              <c:strCache>
                <c:ptCount val="1"/>
                <c:pt idx="0">
                  <c:v>TC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Point'!$F$23:$F$123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543-43AD-8278-6128CD4167A8}"/>
            </c:ext>
          </c:extLst>
        </c:ser>
        <c:ser>
          <c:idx val="5"/>
          <c:order val="5"/>
          <c:tx>
            <c:strRef>
              <c:f>'Break-even Point'!$G$22</c:f>
              <c:strCache>
                <c:ptCount val="1"/>
                <c:pt idx="0">
                  <c:v>TR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Point'!$G$23:$G$123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543-43AD-8278-6128CD416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302655"/>
        <c:axId val="48430182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'Break-even Point'!$B$22</c15:sqref>
                        </c15:formulaRef>
                      </c:ext>
                    </c:extLst>
                    <c:strCache>
                      <c:ptCount val="1"/>
                      <c:pt idx="0">
                        <c:v>Q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'Break-even Point'!$B$23:$B$123</c15:sqref>
                        </c15:formulaRef>
                      </c:ext>
                    </c:extLst>
                    <c:numCache>
                      <c:formatCode>0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'Break-even Point'!$B$23:$B$123</c15:sqref>
                        </c15:formulaRef>
                      </c:ext>
                    </c:extLst>
                    <c:numCache>
                      <c:formatCode>0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543-43AD-8278-6128CD4167A8}"/>
                  </c:ext>
                </c:extLst>
              </c15:ser>
            </c15:filteredLineSeries>
          </c:ext>
        </c:extLst>
      </c:lineChart>
      <c:catAx>
        <c:axId val="4843026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4301823"/>
        <c:crosses val="autoZero"/>
        <c:auto val="1"/>
        <c:lblAlgn val="ctr"/>
        <c:lblOffset val="100"/>
        <c:noMultiLvlLbl val="0"/>
      </c:catAx>
      <c:valAx>
        <c:axId val="48430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430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'Break-even Point'!$N$22</c:f>
              <c:strCache>
                <c:ptCount val="1"/>
                <c:pt idx="0">
                  <c:v>FC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Point'!$N$23:$N$123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7-4BA5-9463-92BB2BA3DA38}"/>
            </c:ext>
          </c:extLst>
        </c:ser>
        <c:ser>
          <c:idx val="2"/>
          <c:order val="2"/>
          <c:tx>
            <c:strRef>
              <c:f>'Break-even Point'!$O$22</c:f>
              <c:strCache>
                <c:ptCount val="1"/>
                <c:pt idx="0">
                  <c:v>FC+IC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Point'!$O$23:$O$123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827-4BA5-9463-92BB2BA3DA38}"/>
            </c:ext>
          </c:extLst>
        </c:ser>
        <c:ser>
          <c:idx val="3"/>
          <c:order val="3"/>
          <c:tx>
            <c:strRef>
              <c:f>'Break-even Point'!$P$22</c:f>
              <c:strCache>
                <c:ptCount val="1"/>
                <c:pt idx="0">
                  <c:v>VC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Point'!$P$23:$P$123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27-4BA5-9463-92BB2BA3DA38}"/>
            </c:ext>
          </c:extLst>
        </c:ser>
        <c:ser>
          <c:idx val="4"/>
          <c:order val="4"/>
          <c:tx>
            <c:strRef>
              <c:f>'Break-even Point'!$Q$22</c:f>
              <c:strCache>
                <c:ptCount val="1"/>
                <c:pt idx="0">
                  <c:v>TC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Point'!$Q$23:$Q$123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827-4BA5-9463-92BB2BA3DA38}"/>
            </c:ext>
          </c:extLst>
        </c:ser>
        <c:ser>
          <c:idx val="5"/>
          <c:order val="5"/>
          <c:tx>
            <c:strRef>
              <c:f>'Break-even Point'!$R$22</c:f>
              <c:strCache>
                <c:ptCount val="1"/>
                <c:pt idx="0">
                  <c:v>TR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'Break-even Point'!$M$23:$M$123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'Break-even Point'!$R$23:$R$123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827-4BA5-9463-92BB2BA3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302655"/>
        <c:axId val="48430182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'Break-even Point'!$B$22</c15:sqref>
                        </c15:formulaRef>
                      </c:ext>
                    </c:extLst>
                    <c:strCache>
                      <c:ptCount val="1"/>
                      <c:pt idx="0">
                        <c:v>Q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'Break-even Point'!$M$23:$M$123</c15:sqref>
                        </c15:formulaRef>
                      </c:ext>
                    </c:extLst>
                    <c:numCache>
                      <c:formatCode>0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'Break-even Point'!$B$23:$B$123</c15:sqref>
                        </c15:formulaRef>
                      </c:ext>
                    </c:extLst>
                    <c:numCache>
                      <c:formatCode>0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827-4BA5-9463-92BB2BA3DA38}"/>
                  </c:ext>
                </c:extLst>
              </c15:ser>
            </c15:filteredLineSeries>
          </c:ext>
        </c:extLst>
      </c:lineChart>
      <c:catAx>
        <c:axId val="4843026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4301823"/>
        <c:crosses val="autoZero"/>
        <c:auto val="1"/>
        <c:lblAlgn val="ctr"/>
        <c:lblOffset val="100"/>
        <c:noMultiLvlLbl val="0"/>
      </c:catAx>
      <c:valAx>
        <c:axId val="48430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430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704850</xdr:colOff>
      <xdr:row>18</xdr:row>
      <xdr:rowOff>474345</xdr:rowOff>
    </xdr:from>
    <xdr:to>
      <xdr:col>24</xdr:col>
      <xdr:colOff>267975</xdr:colOff>
      <xdr:row>18</xdr:row>
      <xdr:rowOff>750570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BEDF5839-DE09-415C-A1A5-A36E618930A1}"/>
            </a:ext>
          </a:extLst>
        </xdr:cNvPr>
        <xdr:cNvSpPr txBox="1"/>
      </xdr:nvSpPr>
      <xdr:spPr>
        <a:xfrm>
          <a:off x="7362825" y="10608945"/>
          <a:ext cx="4680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FC+IC</a:t>
          </a:r>
        </a:p>
      </xdr:txBody>
    </xdr:sp>
    <xdr:clientData/>
  </xdr:twoCellAnchor>
  <xdr:twoCellAnchor>
    <xdr:from>
      <xdr:col>23</xdr:col>
      <xdr:colOff>704850</xdr:colOff>
      <xdr:row>18</xdr:row>
      <xdr:rowOff>1571625</xdr:rowOff>
    </xdr:from>
    <xdr:to>
      <xdr:col>24</xdr:col>
      <xdr:colOff>267975</xdr:colOff>
      <xdr:row>18</xdr:row>
      <xdr:rowOff>1847850</xdr:rowOff>
    </xdr:to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1359D323-DA15-4197-8C9B-B2A189D47E71}"/>
            </a:ext>
          </a:extLst>
        </xdr:cNvPr>
        <xdr:cNvSpPr txBox="1"/>
      </xdr:nvSpPr>
      <xdr:spPr>
        <a:xfrm>
          <a:off x="7362825" y="11706225"/>
          <a:ext cx="4680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 b="1">
              <a:solidFill>
                <a:srgbClr val="FF0000"/>
              </a:solidFill>
            </a:rPr>
            <a:t>BEP</a:t>
          </a:r>
        </a:p>
      </xdr:txBody>
    </xdr:sp>
    <xdr:clientData/>
  </xdr:twoCellAnchor>
  <xdr:twoCellAnchor>
    <xdr:from>
      <xdr:col>1</xdr:col>
      <xdr:colOff>133349</xdr:colOff>
      <xdr:row>11</xdr:row>
      <xdr:rowOff>119062</xdr:rowOff>
    </xdr:from>
    <xdr:to>
      <xdr:col>9</xdr:col>
      <xdr:colOff>659423</xdr:colOff>
      <xdr:row>17</xdr:row>
      <xdr:rowOff>3917462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id="{4C20BAC1-720B-4E39-8E5D-DE91E94BC9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136709</xdr:colOff>
      <xdr:row>11</xdr:row>
      <xdr:rowOff>113179</xdr:rowOff>
    </xdr:from>
    <xdr:to>
      <xdr:col>20</xdr:col>
      <xdr:colOff>701839</xdr:colOff>
      <xdr:row>17</xdr:row>
      <xdr:rowOff>3917462</xdr:rowOff>
    </xdr:to>
    <xdr:graphicFrame macro="">
      <xdr:nvGraphicFramePr>
        <xdr:cNvPr id="20" name="Graf 19">
          <a:extLst>
            <a:ext uri="{FF2B5EF4-FFF2-40B4-BE49-F238E27FC236}">
              <a16:creationId xmlns:a16="http://schemas.microsoft.com/office/drawing/2014/main" id="{DC658769-DAFC-41B1-8489-D61F1478E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235884</xdr:colOff>
      <xdr:row>11</xdr:row>
      <xdr:rowOff>221877</xdr:rowOff>
    </xdr:from>
    <xdr:to>
      <xdr:col>10</xdr:col>
      <xdr:colOff>706686</xdr:colOff>
      <xdr:row>12</xdr:row>
      <xdr:rowOff>212352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BC701E51-91F2-4D88-9BE3-6697B2468F50}"/>
            </a:ext>
          </a:extLst>
        </xdr:cNvPr>
        <xdr:cNvSpPr txBox="1"/>
      </xdr:nvSpPr>
      <xdr:spPr>
        <a:xfrm>
          <a:off x="7060266" y="6497171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TR</a:t>
          </a:r>
        </a:p>
      </xdr:txBody>
    </xdr:sp>
    <xdr:clientData/>
  </xdr:twoCellAnchor>
  <xdr:twoCellAnchor>
    <xdr:from>
      <xdr:col>10</xdr:col>
      <xdr:colOff>235884</xdr:colOff>
      <xdr:row>13</xdr:row>
      <xdr:rowOff>199017</xdr:rowOff>
    </xdr:from>
    <xdr:to>
      <xdr:col>10</xdr:col>
      <xdr:colOff>706686</xdr:colOff>
      <xdr:row>14</xdr:row>
      <xdr:rowOff>189492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8679CF2E-894D-4DAD-A77E-EDDFB31D964A}"/>
            </a:ext>
          </a:extLst>
        </xdr:cNvPr>
        <xdr:cNvSpPr txBox="1"/>
      </xdr:nvSpPr>
      <xdr:spPr>
        <a:xfrm>
          <a:off x="7060266" y="7057017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TC</a:t>
          </a:r>
        </a:p>
      </xdr:txBody>
    </xdr:sp>
    <xdr:clientData/>
  </xdr:twoCellAnchor>
  <xdr:twoCellAnchor>
    <xdr:from>
      <xdr:col>10</xdr:col>
      <xdr:colOff>235884</xdr:colOff>
      <xdr:row>15</xdr:row>
      <xdr:rowOff>176157</xdr:rowOff>
    </xdr:from>
    <xdr:to>
      <xdr:col>10</xdr:col>
      <xdr:colOff>706686</xdr:colOff>
      <xdr:row>16</xdr:row>
      <xdr:rowOff>166632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E6F2A739-A67A-438B-B0E3-704936C1712C}"/>
            </a:ext>
          </a:extLst>
        </xdr:cNvPr>
        <xdr:cNvSpPr txBox="1"/>
      </xdr:nvSpPr>
      <xdr:spPr>
        <a:xfrm>
          <a:off x="7060266" y="7616863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VC</a:t>
          </a:r>
        </a:p>
      </xdr:txBody>
    </xdr:sp>
    <xdr:clientData/>
  </xdr:twoCellAnchor>
  <xdr:twoCellAnchor>
    <xdr:from>
      <xdr:col>10</xdr:col>
      <xdr:colOff>235884</xdr:colOff>
      <xdr:row>17</xdr:row>
      <xdr:rowOff>696334</xdr:rowOff>
    </xdr:from>
    <xdr:to>
      <xdr:col>10</xdr:col>
      <xdr:colOff>706686</xdr:colOff>
      <xdr:row>17</xdr:row>
      <xdr:rowOff>972559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337FEF98-E869-4773-9210-7D14C10195A3}"/>
            </a:ext>
          </a:extLst>
        </xdr:cNvPr>
        <xdr:cNvSpPr txBox="1"/>
      </xdr:nvSpPr>
      <xdr:spPr>
        <a:xfrm>
          <a:off x="7060266" y="8719746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</a:t>
          </a:r>
        </a:p>
      </xdr:txBody>
    </xdr:sp>
    <xdr:clientData/>
  </xdr:twoCellAnchor>
  <xdr:twoCellAnchor>
    <xdr:from>
      <xdr:col>10</xdr:col>
      <xdr:colOff>235884</xdr:colOff>
      <xdr:row>17</xdr:row>
      <xdr:rowOff>147694</xdr:rowOff>
    </xdr:from>
    <xdr:to>
      <xdr:col>10</xdr:col>
      <xdr:colOff>706686</xdr:colOff>
      <xdr:row>17</xdr:row>
      <xdr:rowOff>423919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8668B2A0-3FA8-4198-B75D-A0872ACC4A1F}"/>
            </a:ext>
          </a:extLst>
        </xdr:cNvPr>
        <xdr:cNvSpPr txBox="1"/>
      </xdr:nvSpPr>
      <xdr:spPr>
        <a:xfrm>
          <a:off x="7060266" y="8171106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FC+IC</a:t>
          </a:r>
        </a:p>
      </xdr:txBody>
    </xdr:sp>
    <xdr:clientData/>
  </xdr:twoCellAnchor>
  <xdr:twoCellAnchor>
    <xdr:from>
      <xdr:col>10</xdr:col>
      <xdr:colOff>229953</xdr:colOff>
      <xdr:row>17</xdr:row>
      <xdr:rowOff>1235902</xdr:rowOff>
    </xdr:from>
    <xdr:to>
      <xdr:col>10</xdr:col>
      <xdr:colOff>700755</xdr:colOff>
      <xdr:row>17</xdr:row>
      <xdr:rowOff>1512127</xdr:rowOff>
    </xdr:to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AFC86160-D62F-4727-A96A-759A16E6F554}"/>
            </a:ext>
          </a:extLst>
        </xdr:cNvPr>
        <xdr:cNvSpPr txBox="1"/>
      </xdr:nvSpPr>
      <xdr:spPr>
        <a:xfrm>
          <a:off x="8338415" y="6547921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 b="1">
              <a:solidFill>
                <a:srgbClr val="FF0000"/>
              </a:solidFill>
            </a:rPr>
            <a:t>BEP</a:t>
          </a:r>
        </a:p>
      </xdr:txBody>
    </xdr:sp>
    <xdr:clientData/>
  </xdr:twoCellAnchor>
  <xdr:twoCellAnchor>
    <xdr:from>
      <xdr:col>21</xdr:col>
      <xdr:colOff>234203</xdr:colOff>
      <xdr:row>11</xdr:row>
      <xdr:rowOff>177053</xdr:rowOff>
    </xdr:from>
    <xdr:to>
      <xdr:col>22</xdr:col>
      <xdr:colOff>122299</xdr:colOff>
      <xdr:row>12</xdr:row>
      <xdr:rowOff>167528</xdr:rowOff>
    </xdr:to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14C11D0F-FD6B-4F87-AA5A-28C1273E0E19}"/>
            </a:ext>
          </a:extLst>
        </xdr:cNvPr>
        <xdr:cNvSpPr txBox="1"/>
      </xdr:nvSpPr>
      <xdr:spPr>
        <a:xfrm>
          <a:off x="14768232" y="6452347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TR</a:t>
          </a:r>
        </a:p>
      </xdr:txBody>
    </xdr:sp>
    <xdr:clientData/>
  </xdr:twoCellAnchor>
  <xdr:twoCellAnchor>
    <xdr:from>
      <xdr:col>21</xdr:col>
      <xdr:colOff>234203</xdr:colOff>
      <xdr:row>13</xdr:row>
      <xdr:rowOff>154193</xdr:rowOff>
    </xdr:from>
    <xdr:to>
      <xdr:col>22</xdr:col>
      <xdr:colOff>122299</xdr:colOff>
      <xdr:row>14</xdr:row>
      <xdr:rowOff>144668</xdr:rowOff>
    </xdr:to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5E77829F-16ED-4934-80B4-DA9381F61085}"/>
            </a:ext>
          </a:extLst>
        </xdr:cNvPr>
        <xdr:cNvSpPr txBox="1"/>
      </xdr:nvSpPr>
      <xdr:spPr>
        <a:xfrm>
          <a:off x="14768232" y="7012193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TC</a:t>
          </a:r>
        </a:p>
      </xdr:txBody>
    </xdr:sp>
    <xdr:clientData/>
  </xdr:twoCellAnchor>
  <xdr:twoCellAnchor>
    <xdr:from>
      <xdr:col>21</xdr:col>
      <xdr:colOff>234203</xdr:colOff>
      <xdr:row>15</xdr:row>
      <xdr:rowOff>131333</xdr:rowOff>
    </xdr:from>
    <xdr:to>
      <xdr:col>22</xdr:col>
      <xdr:colOff>122299</xdr:colOff>
      <xdr:row>16</xdr:row>
      <xdr:rowOff>121808</xdr:rowOff>
    </xdr:to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1AD24BE8-9F6B-4CE0-9BA4-1E09BF7823F7}"/>
            </a:ext>
          </a:extLst>
        </xdr:cNvPr>
        <xdr:cNvSpPr txBox="1"/>
      </xdr:nvSpPr>
      <xdr:spPr>
        <a:xfrm>
          <a:off x="14768232" y="7572039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VC</a:t>
          </a:r>
        </a:p>
      </xdr:txBody>
    </xdr:sp>
    <xdr:clientData/>
  </xdr:twoCellAnchor>
  <xdr:twoCellAnchor>
    <xdr:from>
      <xdr:col>21</xdr:col>
      <xdr:colOff>234203</xdr:colOff>
      <xdr:row>17</xdr:row>
      <xdr:rowOff>651510</xdr:rowOff>
    </xdr:from>
    <xdr:to>
      <xdr:col>22</xdr:col>
      <xdr:colOff>122299</xdr:colOff>
      <xdr:row>17</xdr:row>
      <xdr:rowOff>927735</xdr:rowOff>
    </xdr:to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68C4961B-9792-4743-BC5E-3424008EB182}"/>
            </a:ext>
          </a:extLst>
        </xdr:cNvPr>
        <xdr:cNvSpPr txBox="1"/>
      </xdr:nvSpPr>
      <xdr:spPr>
        <a:xfrm>
          <a:off x="14768232" y="8674922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</a:t>
          </a:r>
        </a:p>
      </xdr:txBody>
    </xdr:sp>
    <xdr:clientData/>
  </xdr:twoCellAnchor>
  <xdr:twoCellAnchor>
    <xdr:from>
      <xdr:col>21</xdr:col>
      <xdr:colOff>234203</xdr:colOff>
      <xdr:row>17</xdr:row>
      <xdr:rowOff>102870</xdr:rowOff>
    </xdr:from>
    <xdr:to>
      <xdr:col>22</xdr:col>
      <xdr:colOff>122299</xdr:colOff>
      <xdr:row>17</xdr:row>
      <xdr:rowOff>379095</xdr:rowOff>
    </xdr:to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6C9F1090-9F63-4554-920D-19AC905F0E16}"/>
            </a:ext>
          </a:extLst>
        </xdr:cNvPr>
        <xdr:cNvSpPr txBox="1"/>
      </xdr:nvSpPr>
      <xdr:spPr>
        <a:xfrm>
          <a:off x="14768232" y="8126282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FC+IC</a:t>
          </a:r>
        </a:p>
      </xdr:txBody>
    </xdr:sp>
    <xdr:clientData/>
  </xdr:twoCellAnchor>
  <xdr:twoCellAnchor>
    <xdr:from>
      <xdr:col>21</xdr:col>
      <xdr:colOff>234203</xdr:colOff>
      <xdr:row>17</xdr:row>
      <xdr:rowOff>1200150</xdr:rowOff>
    </xdr:from>
    <xdr:to>
      <xdr:col>22</xdr:col>
      <xdr:colOff>122299</xdr:colOff>
      <xdr:row>17</xdr:row>
      <xdr:rowOff>1476375</xdr:rowOff>
    </xdr:to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9E8620D-32DC-4D15-9903-F865F6ED3E08}"/>
            </a:ext>
          </a:extLst>
        </xdr:cNvPr>
        <xdr:cNvSpPr txBox="1"/>
      </xdr:nvSpPr>
      <xdr:spPr>
        <a:xfrm>
          <a:off x="14768232" y="9223562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 b="1">
              <a:solidFill>
                <a:srgbClr val="FF0000"/>
              </a:solidFill>
            </a:rPr>
            <a:t>BEP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urzy.cz/pujcky/kalkulacka-splatky-pujcky/" TargetMode="External"/><Relationship Id="rId2" Type="http://schemas.openxmlformats.org/officeDocument/2006/relationships/hyperlink" Target="https://kalkulacky.idnes.cz/kalkulacky.aspx?typ=priznani-osvc-odvody" TargetMode="External"/><Relationship Id="rId1" Type="http://schemas.openxmlformats.org/officeDocument/2006/relationships/hyperlink" Target="https://www.keloc-software.cz/mzdova-kalkulacka/" TargetMode="External"/><Relationship Id="rId4" Type="http://schemas.openxmlformats.org/officeDocument/2006/relationships/hyperlink" Target="https://www.podnikatel.cz/kalkulacky/danova-kalkulack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4F153-9EF4-4BDC-B308-5B30C8F07435}">
  <dimension ref="B2:R15"/>
  <sheetViews>
    <sheetView tabSelected="1" zoomScale="78" workbookViewId="0">
      <selection activeCell="K16" sqref="K16"/>
    </sheetView>
  </sheetViews>
  <sheetFormatPr defaultColWidth="8.7109375" defaultRowHeight="15" x14ac:dyDescent="0.25"/>
  <cols>
    <col min="1" max="3" width="8.7109375" style="62"/>
    <col min="4" max="4" width="16.140625" style="62" customWidth="1"/>
    <col min="5" max="10" width="8.7109375" style="62"/>
    <col min="11" max="11" width="28.28515625" style="62" customWidth="1"/>
    <col min="12" max="17" width="8.7109375" style="62"/>
    <col min="18" max="18" width="16.7109375" style="62" customWidth="1"/>
    <col min="19" max="16384" width="8.7109375" style="62"/>
  </cols>
  <sheetData>
    <row r="2" spans="2:18" ht="15.75" thickBot="1" x14ac:dyDescent="0.3"/>
    <row r="3" spans="2:18" ht="30.6" customHeight="1" thickBot="1" x14ac:dyDescent="0.3">
      <c r="B3" s="69" t="s">
        <v>71</v>
      </c>
      <c r="C3" s="70"/>
      <c r="D3" s="70"/>
      <c r="E3" s="134" t="s">
        <v>76</v>
      </c>
      <c r="F3" s="135"/>
      <c r="G3" s="135"/>
      <c r="H3" s="136"/>
      <c r="J3" s="63" t="s">
        <v>64</v>
      </c>
      <c r="K3" s="73"/>
      <c r="L3" s="73"/>
      <c r="M3" s="73"/>
      <c r="N3" s="73"/>
      <c r="O3" s="73"/>
      <c r="P3" s="73"/>
      <c r="Q3" s="73"/>
      <c r="R3" s="74"/>
    </row>
    <row r="4" spans="2:18" ht="30.6" customHeight="1" x14ac:dyDescent="0.25">
      <c r="B4" s="77" t="s">
        <v>72</v>
      </c>
      <c r="C4" s="68"/>
      <c r="D4" s="68"/>
      <c r="E4" s="137" t="s">
        <v>74</v>
      </c>
      <c r="F4" s="138"/>
      <c r="G4" s="138"/>
      <c r="H4" s="139"/>
      <c r="J4" s="57" t="s">
        <v>65</v>
      </c>
      <c r="K4" s="71"/>
      <c r="L4" s="145" t="s">
        <v>12</v>
      </c>
      <c r="M4" s="145"/>
      <c r="N4" s="145"/>
      <c r="O4" s="145"/>
      <c r="P4" s="145"/>
      <c r="Q4" s="145"/>
      <c r="R4" s="146"/>
    </row>
    <row r="5" spans="2:18" s="65" customFormat="1" ht="30.6" customHeight="1" x14ac:dyDescent="0.25">
      <c r="B5" s="75"/>
      <c r="C5" s="68"/>
      <c r="D5" s="68"/>
      <c r="E5" s="137"/>
      <c r="F5" s="138"/>
      <c r="G5" s="138"/>
      <c r="H5" s="139"/>
      <c r="J5" s="57" t="s">
        <v>66</v>
      </c>
      <c r="K5" s="71"/>
      <c r="L5" s="132" t="s">
        <v>13</v>
      </c>
      <c r="M5" s="132"/>
      <c r="N5" s="132"/>
      <c r="O5" s="132"/>
      <c r="P5" s="132"/>
      <c r="Q5" s="132"/>
      <c r="R5" s="133"/>
    </row>
    <row r="6" spans="2:18" s="65" customFormat="1" ht="30.6" customHeight="1" x14ac:dyDescent="0.25">
      <c r="B6" s="77" t="s">
        <v>73</v>
      </c>
      <c r="C6" s="68"/>
      <c r="D6" s="68"/>
      <c r="E6" s="137" t="s">
        <v>75</v>
      </c>
      <c r="F6" s="138"/>
      <c r="G6" s="138"/>
      <c r="H6" s="139"/>
      <c r="J6" s="57" t="s">
        <v>67</v>
      </c>
      <c r="K6" s="71"/>
      <c r="L6" s="132" t="s">
        <v>17</v>
      </c>
      <c r="M6" s="132"/>
      <c r="N6" s="132"/>
      <c r="O6" s="132"/>
      <c r="P6" s="132"/>
      <c r="Q6" s="132"/>
      <c r="R6" s="133"/>
    </row>
    <row r="7" spans="2:18" s="65" customFormat="1" ht="30.6" customHeight="1" thickBot="1" x14ac:dyDescent="0.3">
      <c r="B7" s="76"/>
      <c r="C7" s="66"/>
      <c r="D7" s="66"/>
      <c r="E7" s="140"/>
      <c r="F7" s="141"/>
      <c r="G7" s="141"/>
      <c r="H7" s="142"/>
      <c r="J7" s="58" t="s">
        <v>68</v>
      </c>
      <c r="K7" s="72"/>
      <c r="L7" s="143" t="s">
        <v>14</v>
      </c>
      <c r="M7" s="143"/>
      <c r="N7" s="143"/>
      <c r="O7" s="143"/>
      <c r="P7" s="143"/>
      <c r="Q7" s="143"/>
      <c r="R7" s="144"/>
    </row>
    <row r="8" spans="2:18" ht="29.1" customHeight="1" thickBot="1" x14ac:dyDescent="0.3">
      <c r="C8" s="64"/>
      <c r="D8" s="64"/>
      <c r="E8" s="64"/>
      <c r="F8" s="64"/>
      <c r="G8" s="64"/>
    </row>
    <row r="9" spans="2:18" ht="32.1" customHeight="1" thickBot="1" x14ac:dyDescent="0.3">
      <c r="B9" s="147" t="s">
        <v>69</v>
      </c>
      <c r="C9" s="148"/>
      <c r="D9" s="149" t="s">
        <v>70</v>
      </c>
      <c r="E9" s="150"/>
      <c r="F9" s="150"/>
      <c r="G9" s="150"/>
      <c r="H9" s="151"/>
    </row>
    <row r="10" spans="2:18" ht="29.1" customHeight="1" x14ac:dyDescent="0.25">
      <c r="B10" s="64"/>
      <c r="C10" s="64"/>
      <c r="D10" s="152"/>
      <c r="E10" s="153"/>
      <c r="F10" s="153"/>
      <c r="G10" s="153"/>
      <c r="H10" s="154"/>
      <c r="J10" s="67"/>
      <c r="K10" s="67"/>
      <c r="L10" s="64"/>
      <c r="M10" s="64"/>
      <c r="N10" s="64"/>
      <c r="O10" s="64"/>
      <c r="P10" s="64"/>
      <c r="Q10" s="64"/>
      <c r="R10" s="64"/>
    </row>
    <row r="11" spans="2:18" x14ac:dyDescent="0.25">
      <c r="D11" s="152"/>
      <c r="E11" s="153"/>
      <c r="F11" s="153"/>
      <c r="G11" s="153"/>
      <c r="H11" s="154"/>
      <c r="J11" s="67"/>
      <c r="K11" s="67"/>
      <c r="L11" s="64"/>
      <c r="M11" s="64"/>
      <c r="N11" s="64"/>
      <c r="O11" s="64"/>
      <c r="P11" s="64"/>
      <c r="Q11" s="64"/>
      <c r="R11" s="64"/>
    </row>
    <row r="12" spans="2:18" x14ac:dyDescent="0.25">
      <c r="D12" s="152"/>
      <c r="E12" s="153"/>
      <c r="F12" s="153"/>
      <c r="G12" s="153"/>
      <c r="H12" s="154"/>
    </row>
    <row r="13" spans="2:18" x14ac:dyDescent="0.25">
      <c r="D13" s="152"/>
      <c r="E13" s="153"/>
      <c r="F13" s="153"/>
      <c r="G13" s="153"/>
      <c r="H13" s="154"/>
    </row>
    <row r="14" spans="2:18" x14ac:dyDescent="0.25">
      <c r="D14" s="152"/>
      <c r="E14" s="153"/>
      <c r="F14" s="153"/>
      <c r="G14" s="153"/>
      <c r="H14" s="154"/>
    </row>
    <row r="15" spans="2:18" ht="15.75" thickBot="1" x14ac:dyDescent="0.3">
      <c r="D15" s="155"/>
      <c r="E15" s="156"/>
      <c r="F15" s="156"/>
      <c r="G15" s="156"/>
      <c r="H15" s="157"/>
    </row>
  </sheetData>
  <sheetProtection formatCells="0" insertRows="0" deleteRows="0"/>
  <protectedRanges>
    <protectedRange sqref="D9" name="Oblast2"/>
    <protectedRange sqref="E3:H7" name="Oblast1"/>
  </protectedRanges>
  <mergeCells count="7">
    <mergeCell ref="E3:H3"/>
    <mergeCell ref="E6:H7"/>
    <mergeCell ref="L7:R7"/>
    <mergeCell ref="L4:R4"/>
    <mergeCell ref="B9:C9"/>
    <mergeCell ref="D9:H15"/>
    <mergeCell ref="E4:H5"/>
  </mergeCells>
  <hyperlinks>
    <hyperlink ref="L4" r:id="rId1" xr:uid="{8D6FBEF3-A428-4CE5-9345-61D1AC3169D0}"/>
    <hyperlink ref="L5" r:id="rId2" xr:uid="{48FE2F3E-10D3-48DC-805F-E46B0592FA74}"/>
    <hyperlink ref="L7" r:id="rId3" xr:uid="{602D66DF-B520-40F4-BBB4-94E283F4DF7B}"/>
    <hyperlink ref="L6" r:id="rId4" xr:uid="{083C48BE-F5AF-4C46-BF5D-1C5539464DD7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56B94-D352-4C29-B4C0-E65AFF7C7420}">
  <dimension ref="B1:H46"/>
  <sheetViews>
    <sheetView zoomScale="78" zoomScaleNormal="78" workbookViewId="0">
      <selection activeCell="E11" sqref="E11"/>
    </sheetView>
  </sheetViews>
  <sheetFormatPr defaultColWidth="8.7109375" defaultRowHeight="15" x14ac:dyDescent="0.25"/>
  <cols>
    <col min="1" max="1" width="8.7109375" style="2"/>
    <col min="2" max="2" width="32" style="3" customWidth="1"/>
    <col min="3" max="3" width="17.28515625" style="3" customWidth="1"/>
    <col min="4" max="4" width="18.28515625" style="3" customWidth="1"/>
    <col min="5" max="5" width="34.42578125" style="3" customWidth="1"/>
    <col min="6" max="6" width="37.42578125" style="3" customWidth="1"/>
    <col min="7" max="7" width="24.85546875" style="3" customWidth="1"/>
    <col min="8" max="8" width="18.140625" style="3" customWidth="1"/>
    <col min="9" max="16384" width="8.7109375" style="2"/>
  </cols>
  <sheetData>
    <row r="1" spans="2:8" ht="15.75" thickBot="1" x14ac:dyDescent="0.3"/>
    <row r="2" spans="2:8" ht="28.5" customHeight="1" x14ac:dyDescent="0.25">
      <c r="B2" s="18" t="s">
        <v>31</v>
      </c>
      <c r="C2" s="19"/>
      <c r="D2" s="19"/>
      <c r="E2" s="19"/>
      <c r="F2" s="19"/>
      <c r="G2" s="20"/>
    </row>
    <row r="3" spans="2:8" ht="15.75" thickBot="1" x14ac:dyDescent="0.3">
      <c r="B3" s="21"/>
      <c r="C3" s="22"/>
      <c r="D3" s="22"/>
      <c r="E3" s="22"/>
      <c r="F3" s="22"/>
      <c r="G3" s="23"/>
    </row>
    <row r="4" spans="2:8" s="3" customFormat="1" ht="43.5" customHeight="1" thickBot="1" x14ac:dyDescent="0.3">
      <c r="B4" s="7" t="s">
        <v>46</v>
      </c>
      <c r="C4" s="34" t="s">
        <v>47</v>
      </c>
      <c r="D4" s="34" t="s">
        <v>48</v>
      </c>
      <c r="E4" s="92" t="s">
        <v>49</v>
      </c>
      <c r="F4" s="35" t="s">
        <v>57</v>
      </c>
      <c r="G4" s="96" t="s">
        <v>58</v>
      </c>
    </row>
    <row r="5" spans="2:8" s="5" customFormat="1" ht="23.1" customHeight="1" x14ac:dyDescent="0.25">
      <c r="B5" s="80" t="s">
        <v>15</v>
      </c>
      <c r="C5" s="101"/>
      <c r="D5" s="101"/>
      <c r="E5" s="93"/>
      <c r="F5" s="97">
        <f t="shared" ref="F5:F12" si="0">IF(C5&gt;0,C5/D5,0)</f>
        <v>0</v>
      </c>
      <c r="G5" s="98">
        <f t="shared" ref="G5:G12" si="1">IF(C5&gt;0,C5/(12*D5),0)</f>
        <v>0</v>
      </c>
      <c r="H5" s="104" t="str">
        <f>IF(E5="external","Don't forget the cost of the loan!","")</f>
        <v/>
      </c>
    </row>
    <row r="6" spans="2:8" s="5" customFormat="1" ht="23.1" customHeight="1" x14ac:dyDescent="0.25">
      <c r="B6" s="81" t="s">
        <v>16</v>
      </c>
      <c r="C6" s="102"/>
      <c r="D6" s="102"/>
      <c r="E6" s="94"/>
      <c r="F6" s="97">
        <f t="shared" si="0"/>
        <v>0</v>
      </c>
      <c r="G6" s="98">
        <f t="shared" si="1"/>
        <v>0</v>
      </c>
      <c r="H6" s="104" t="str">
        <f>IF(E6="external","Don't forget the cost of the loan!","")</f>
        <v/>
      </c>
    </row>
    <row r="7" spans="2:8" s="5" customFormat="1" ht="23.1" customHeight="1" x14ac:dyDescent="0.25">
      <c r="B7" s="8"/>
      <c r="C7" s="102"/>
      <c r="D7" s="102"/>
      <c r="E7" s="94"/>
      <c r="F7" s="97">
        <f t="shared" si="0"/>
        <v>0</v>
      </c>
      <c r="G7" s="98">
        <f t="shared" si="1"/>
        <v>0</v>
      </c>
      <c r="H7" s="104" t="str">
        <f t="shared" ref="H7:H12" si="2">IF(E7="external","Don't forget the cost of the loan!","")</f>
        <v/>
      </c>
    </row>
    <row r="8" spans="2:8" s="5" customFormat="1" ht="23.1" customHeight="1" x14ac:dyDescent="0.25">
      <c r="B8" s="8"/>
      <c r="C8" s="102"/>
      <c r="D8" s="102"/>
      <c r="E8" s="94"/>
      <c r="F8" s="97">
        <f t="shared" si="0"/>
        <v>0</v>
      </c>
      <c r="G8" s="98">
        <f t="shared" si="1"/>
        <v>0</v>
      </c>
      <c r="H8" s="104" t="str">
        <f t="shared" si="2"/>
        <v/>
      </c>
    </row>
    <row r="9" spans="2:8" s="5" customFormat="1" ht="23.1" customHeight="1" x14ac:dyDescent="0.25">
      <c r="B9" s="8"/>
      <c r="C9" s="102"/>
      <c r="D9" s="102"/>
      <c r="E9" s="94"/>
      <c r="F9" s="97">
        <f t="shared" si="0"/>
        <v>0</v>
      </c>
      <c r="G9" s="98">
        <f t="shared" si="1"/>
        <v>0</v>
      </c>
      <c r="H9" s="104" t="str">
        <f t="shared" si="2"/>
        <v/>
      </c>
    </row>
    <row r="10" spans="2:8" s="5" customFormat="1" ht="23.1" customHeight="1" x14ac:dyDescent="0.25">
      <c r="B10" s="8"/>
      <c r="C10" s="102"/>
      <c r="D10" s="102"/>
      <c r="E10" s="94"/>
      <c r="F10" s="97">
        <f t="shared" si="0"/>
        <v>0</v>
      </c>
      <c r="G10" s="98">
        <f t="shared" si="1"/>
        <v>0</v>
      </c>
      <c r="H10" s="104" t="str">
        <f t="shared" si="2"/>
        <v/>
      </c>
    </row>
    <row r="11" spans="2:8" s="5" customFormat="1" ht="23.1" customHeight="1" x14ac:dyDescent="0.25">
      <c r="B11" s="8"/>
      <c r="C11" s="102"/>
      <c r="D11" s="102"/>
      <c r="E11" s="94"/>
      <c r="F11" s="97">
        <f t="shared" si="0"/>
        <v>0</v>
      </c>
      <c r="G11" s="98">
        <f t="shared" si="1"/>
        <v>0</v>
      </c>
      <c r="H11" s="104" t="str">
        <f t="shared" si="2"/>
        <v/>
      </c>
    </row>
    <row r="12" spans="2:8" s="5" customFormat="1" ht="23.1" customHeight="1" thickBot="1" x14ac:dyDescent="0.3">
      <c r="B12" s="9"/>
      <c r="C12" s="103"/>
      <c r="D12" s="103"/>
      <c r="E12" s="95"/>
      <c r="F12" s="97">
        <f t="shared" si="0"/>
        <v>0</v>
      </c>
      <c r="G12" s="98">
        <f t="shared" si="1"/>
        <v>0</v>
      </c>
      <c r="H12" s="104" t="str">
        <f t="shared" si="2"/>
        <v/>
      </c>
    </row>
    <row r="13" spans="2:8" s="5" customFormat="1" ht="23.1" customHeight="1" thickBot="1" x14ac:dyDescent="0.3">
      <c r="B13" s="13" t="s">
        <v>43</v>
      </c>
      <c r="C13" s="91"/>
      <c r="D13" s="91"/>
      <c r="E13" s="91"/>
      <c r="F13" s="99">
        <f>SUM(F5:F12)</f>
        <v>0</v>
      </c>
      <c r="G13" s="100">
        <f>SUM(G5:G12)</f>
        <v>0</v>
      </c>
    </row>
    <row r="14" spans="2:8" ht="15.75" thickBot="1" x14ac:dyDescent="0.3"/>
    <row r="15" spans="2:8" ht="28.5" customHeight="1" x14ac:dyDescent="0.25">
      <c r="B15" s="18" t="s">
        <v>32</v>
      </c>
      <c r="C15" s="24"/>
      <c r="D15" s="24"/>
      <c r="E15" s="24"/>
      <c r="F15" s="25"/>
      <c r="G15" s="2"/>
      <c r="H15" s="2"/>
    </row>
    <row r="16" spans="2:8" ht="15.75" thickBot="1" x14ac:dyDescent="0.3">
      <c r="B16" s="26"/>
      <c r="C16" s="27"/>
      <c r="D16" s="27"/>
      <c r="E16" s="27"/>
      <c r="F16" s="28"/>
      <c r="G16" s="2"/>
      <c r="H16" s="2"/>
    </row>
    <row r="17" spans="2:8" s="5" customFormat="1" ht="43.5" customHeight="1" thickBot="1" x14ac:dyDescent="0.3">
      <c r="B17" s="7" t="s">
        <v>46</v>
      </c>
      <c r="C17" s="34" t="s">
        <v>47</v>
      </c>
      <c r="D17" s="34" t="s">
        <v>62</v>
      </c>
      <c r="E17" s="35" t="s">
        <v>57</v>
      </c>
      <c r="F17" s="96" t="s">
        <v>58</v>
      </c>
    </row>
    <row r="18" spans="2:8" ht="23.1" customHeight="1" x14ac:dyDescent="0.25">
      <c r="B18" s="80" t="s">
        <v>15</v>
      </c>
      <c r="C18" s="101"/>
      <c r="D18" s="15"/>
      <c r="E18" s="105" t="str">
        <f>IF(D18="weekly",C18*52,IF(D18="monthly",C18*12,IF(D18="quarterly",C18*4,IF(D18="semi-annually",C18*2,IF(D18="annually",C18,"specify the frequency of payments!")))))</f>
        <v>specify the frequency of payments!</v>
      </c>
      <c r="F18" s="106" t="str">
        <f>IF(D18="weekly",C18*4,IF(D18="monthly",C18,IF(D18="quarterly",C18/3,IF(D18="semi-annually",C18/6,IF(D18="annually",C18/12,"specify the frequency of payments!")))))</f>
        <v>specify the frequency of payments!</v>
      </c>
    </row>
    <row r="19" spans="2:8" ht="23.1" customHeight="1" x14ac:dyDescent="0.25">
      <c r="B19" s="81" t="s">
        <v>16</v>
      </c>
      <c r="C19" s="102"/>
      <c r="D19" s="16"/>
      <c r="E19" s="105" t="str">
        <f t="shared" ref="E19:E27" si="3">IF(D19="weekly",C19*52,IF(D19="monthly",C19*12,IF(D19="quarterly",C19*4,IF(D19="semi-annually",C19*2,IF(D19="annually",C19,"specify the frequency of payments!")))))</f>
        <v>specify the frequency of payments!</v>
      </c>
      <c r="F19" s="106" t="str">
        <f t="shared" ref="F19:F27" si="4">IF(D19="weekly",C19*4,IF(D19="monthly",C19,IF(D19="quarterly",C19/3,IF(D19="semi-annually",C19/6,IF(D19="annually",C19/12,"specify the frequency of payments!")))))</f>
        <v>specify the frequency of payments!</v>
      </c>
    </row>
    <row r="20" spans="2:8" ht="23.1" customHeight="1" x14ac:dyDescent="0.25">
      <c r="B20" s="8"/>
      <c r="C20" s="102"/>
      <c r="D20" s="16"/>
      <c r="E20" s="105" t="str">
        <f t="shared" si="3"/>
        <v>specify the frequency of payments!</v>
      </c>
      <c r="F20" s="106" t="str">
        <f t="shared" si="4"/>
        <v>specify the frequency of payments!</v>
      </c>
    </row>
    <row r="21" spans="2:8" ht="23.1" customHeight="1" x14ac:dyDescent="0.25">
      <c r="B21" s="8"/>
      <c r="C21" s="102"/>
      <c r="D21" s="16"/>
      <c r="E21" s="105" t="str">
        <f t="shared" si="3"/>
        <v>specify the frequency of payments!</v>
      </c>
      <c r="F21" s="106" t="str">
        <f t="shared" si="4"/>
        <v>specify the frequency of payments!</v>
      </c>
    </row>
    <row r="22" spans="2:8" ht="23.1" customHeight="1" x14ac:dyDescent="0.25">
      <c r="B22" s="8"/>
      <c r="C22" s="102"/>
      <c r="D22" s="16"/>
      <c r="E22" s="105" t="str">
        <f t="shared" si="3"/>
        <v>specify the frequency of payments!</v>
      </c>
      <c r="F22" s="106" t="str">
        <f t="shared" si="4"/>
        <v>specify the frequency of payments!</v>
      </c>
    </row>
    <row r="23" spans="2:8" ht="23.1" customHeight="1" x14ac:dyDescent="0.25">
      <c r="B23" s="8"/>
      <c r="C23" s="102"/>
      <c r="D23" s="16"/>
      <c r="E23" s="105" t="str">
        <f t="shared" si="3"/>
        <v>specify the frequency of payments!</v>
      </c>
      <c r="F23" s="106" t="str">
        <f t="shared" si="4"/>
        <v>specify the frequency of payments!</v>
      </c>
    </row>
    <row r="24" spans="2:8" ht="23.1" customHeight="1" x14ac:dyDescent="0.25">
      <c r="B24" s="8"/>
      <c r="C24" s="102"/>
      <c r="D24" s="16"/>
      <c r="E24" s="105" t="str">
        <f t="shared" si="3"/>
        <v>specify the frequency of payments!</v>
      </c>
      <c r="F24" s="106" t="str">
        <f t="shared" si="4"/>
        <v>specify the frequency of payments!</v>
      </c>
    </row>
    <row r="25" spans="2:8" ht="23.1" customHeight="1" x14ac:dyDescent="0.25">
      <c r="B25" s="8"/>
      <c r="C25" s="102"/>
      <c r="D25" s="16"/>
      <c r="E25" s="105" t="str">
        <f t="shared" si="3"/>
        <v>specify the frequency of payments!</v>
      </c>
      <c r="F25" s="106" t="str">
        <f t="shared" si="4"/>
        <v>specify the frequency of payments!</v>
      </c>
    </row>
    <row r="26" spans="2:8" ht="23.1" customHeight="1" x14ac:dyDescent="0.25">
      <c r="B26" s="8"/>
      <c r="C26" s="102"/>
      <c r="D26" s="16"/>
      <c r="E26" s="105" t="str">
        <f t="shared" si="3"/>
        <v>specify the frequency of payments!</v>
      </c>
      <c r="F26" s="106" t="str">
        <f t="shared" si="4"/>
        <v>specify the frequency of payments!</v>
      </c>
    </row>
    <row r="27" spans="2:8" ht="23.1" customHeight="1" thickBot="1" x14ac:dyDescent="0.3">
      <c r="B27" s="8"/>
      <c r="C27" s="102"/>
      <c r="D27" s="16"/>
      <c r="E27" s="105" t="str">
        <f t="shared" si="3"/>
        <v>specify the frequency of payments!</v>
      </c>
      <c r="F27" s="106" t="str">
        <f t="shared" si="4"/>
        <v>specify the frequency of payments!</v>
      </c>
    </row>
    <row r="28" spans="2:8" ht="23.1" customHeight="1" thickBot="1" x14ac:dyDescent="0.3">
      <c r="B28" s="13" t="s">
        <v>43</v>
      </c>
      <c r="C28" s="14"/>
      <c r="D28" s="14"/>
      <c r="E28" s="107">
        <f>SUM(E18:E27)</f>
        <v>0</v>
      </c>
      <c r="F28" s="99">
        <f>SUM(F18:F27)</f>
        <v>0</v>
      </c>
    </row>
    <row r="29" spans="2:8" ht="15.75" thickBot="1" x14ac:dyDescent="0.3">
      <c r="B29" s="2"/>
    </row>
    <row r="30" spans="2:8" ht="28.5" customHeight="1" x14ac:dyDescent="0.25">
      <c r="B30" s="18" t="s">
        <v>45</v>
      </c>
      <c r="C30" s="29"/>
      <c r="D30" s="29"/>
      <c r="E30" s="30"/>
    </row>
    <row r="31" spans="2:8" ht="14.45" customHeight="1" thickBot="1" x14ac:dyDescent="0.3">
      <c r="B31" s="31"/>
      <c r="C31" s="32"/>
      <c r="D31" s="32"/>
      <c r="E31" s="33"/>
    </row>
    <row r="32" spans="2:8" s="6" customFormat="1" ht="43.5" customHeight="1" thickBot="1" x14ac:dyDescent="0.3">
      <c r="B32" s="7" t="s">
        <v>46</v>
      </c>
      <c r="C32" s="34" t="s">
        <v>47</v>
      </c>
      <c r="D32" s="38" t="s">
        <v>59</v>
      </c>
      <c r="E32" s="36" t="s">
        <v>42</v>
      </c>
      <c r="F32" s="4"/>
      <c r="G32" s="4"/>
      <c r="H32" s="4"/>
    </row>
    <row r="33" spans="2:5" ht="23.1" customHeight="1" x14ac:dyDescent="0.25">
      <c r="B33" s="80" t="s">
        <v>60</v>
      </c>
      <c r="C33" s="101"/>
      <c r="D33" s="101"/>
      <c r="E33" s="17">
        <f>IF(C33&gt;0,C33/D33,0)</f>
        <v>0</v>
      </c>
    </row>
    <row r="34" spans="2:5" ht="23.1" customHeight="1" x14ac:dyDescent="0.25">
      <c r="B34" s="81" t="s">
        <v>61</v>
      </c>
      <c r="C34" s="101"/>
      <c r="D34" s="101"/>
      <c r="E34" s="17">
        <f t="shared" ref="E34:E45" si="5">IF(C34&gt;0,C34/D34,0)</f>
        <v>0</v>
      </c>
    </row>
    <row r="35" spans="2:5" ht="23.1" customHeight="1" x14ac:dyDescent="0.25">
      <c r="B35" s="8"/>
      <c r="C35" s="101"/>
      <c r="D35" s="101"/>
      <c r="E35" s="17">
        <f t="shared" si="5"/>
        <v>0</v>
      </c>
    </row>
    <row r="36" spans="2:5" ht="23.1" customHeight="1" x14ac:dyDescent="0.25">
      <c r="B36" s="8"/>
      <c r="C36" s="101"/>
      <c r="D36" s="101"/>
      <c r="E36" s="17">
        <f t="shared" si="5"/>
        <v>0</v>
      </c>
    </row>
    <row r="37" spans="2:5" ht="23.1" customHeight="1" x14ac:dyDescent="0.25">
      <c r="B37" s="8"/>
      <c r="C37" s="101"/>
      <c r="D37" s="101"/>
      <c r="E37" s="17">
        <f t="shared" si="5"/>
        <v>0</v>
      </c>
    </row>
    <row r="38" spans="2:5" ht="23.1" customHeight="1" x14ac:dyDescent="0.25">
      <c r="B38" s="8"/>
      <c r="C38" s="101"/>
      <c r="D38" s="101"/>
      <c r="E38" s="17">
        <f t="shared" si="5"/>
        <v>0</v>
      </c>
    </row>
    <row r="39" spans="2:5" ht="23.1" customHeight="1" x14ac:dyDescent="0.25">
      <c r="B39" s="8"/>
      <c r="C39" s="101"/>
      <c r="D39" s="101"/>
      <c r="E39" s="17">
        <f t="shared" si="5"/>
        <v>0</v>
      </c>
    </row>
    <row r="40" spans="2:5" ht="23.1" customHeight="1" x14ac:dyDescent="0.25">
      <c r="B40" s="8"/>
      <c r="C40" s="101"/>
      <c r="D40" s="101"/>
      <c r="E40" s="17">
        <f t="shared" si="5"/>
        <v>0</v>
      </c>
    </row>
    <row r="41" spans="2:5" ht="23.1" customHeight="1" x14ac:dyDescent="0.25">
      <c r="B41" s="8"/>
      <c r="C41" s="101"/>
      <c r="D41" s="101"/>
      <c r="E41" s="17">
        <f t="shared" si="5"/>
        <v>0</v>
      </c>
    </row>
    <row r="42" spans="2:5" ht="23.1" customHeight="1" x14ac:dyDescent="0.25">
      <c r="B42" s="8"/>
      <c r="C42" s="101"/>
      <c r="D42" s="101"/>
      <c r="E42" s="17">
        <f t="shared" si="5"/>
        <v>0</v>
      </c>
    </row>
    <row r="43" spans="2:5" ht="23.1" customHeight="1" x14ac:dyDescent="0.25">
      <c r="B43" s="8"/>
      <c r="C43" s="101"/>
      <c r="D43" s="101"/>
      <c r="E43" s="17">
        <f t="shared" si="5"/>
        <v>0</v>
      </c>
    </row>
    <row r="44" spans="2:5" ht="23.1" customHeight="1" x14ac:dyDescent="0.25">
      <c r="B44" s="8"/>
      <c r="C44" s="101"/>
      <c r="D44" s="101"/>
      <c r="E44" s="17">
        <f t="shared" si="5"/>
        <v>0</v>
      </c>
    </row>
    <row r="45" spans="2:5" ht="23.1" customHeight="1" thickBot="1" x14ac:dyDescent="0.3">
      <c r="B45" s="9"/>
      <c r="C45" s="101"/>
      <c r="D45" s="101"/>
      <c r="E45" s="17">
        <f t="shared" si="5"/>
        <v>0</v>
      </c>
    </row>
    <row r="46" spans="2:5" ht="23.1" customHeight="1" thickBot="1" x14ac:dyDescent="0.3">
      <c r="B46" s="13" t="s">
        <v>43</v>
      </c>
      <c r="C46" s="14"/>
      <c r="D46" s="14"/>
      <c r="E46" s="39">
        <f>SUM(E33:E45)</f>
        <v>0</v>
      </c>
    </row>
  </sheetData>
  <sheetProtection formatCells="0" insertRows="0" deleteRows="0"/>
  <protectedRanges>
    <protectedRange sqref="B5:E12" name="Oblast1"/>
    <protectedRange sqref="B18:D27 D17" name="Oblast2"/>
    <protectedRange sqref="B33:D45" name="Oblast3"/>
  </protectedRange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B5A5419-9D93-4E38-B2A2-DF95D73D4F17}">
          <x14:formula1>
            <xm:f>Seznamy!$B$3:$B$7</xm:f>
          </x14:formula1>
          <xm:sqref>D18:D27</xm:sqref>
        </x14:dataValidation>
        <x14:dataValidation type="list" allowBlank="1" showInputMessage="1" showErrorMessage="1" xr:uid="{9C6691AA-46BA-45C7-994E-E013456D0144}">
          <x14:formula1>
            <xm:f>Seznamy!$B$11:$B$12</xm:f>
          </x14:formula1>
          <xm:sqref>E5:E12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ECA60-5F06-4D06-8A34-A1218144FFAF}">
  <dimension ref="B1:F6"/>
  <sheetViews>
    <sheetView zoomScale="87" zoomScaleNormal="87" workbookViewId="0">
      <selection activeCell="E5" sqref="E5"/>
    </sheetView>
  </sheetViews>
  <sheetFormatPr defaultColWidth="8.7109375" defaultRowHeight="15" x14ac:dyDescent="0.25"/>
  <cols>
    <col min="1" max="1" width="8.7109375" style="40"/>
    <col min="2" max="2" width="32" style="40" customWidth="1"/>
    <col min="3" max="3" width="17.28515625" style="40" customWidth="1"/>
    <col min="4" max="4" width="21.85546875" style="40" customWidth="1"/>
    <col min="5" max="5" width="19.85546875" style="40" customWidth="1"/>
    <col min="6" max="6" width="20.85546875" style="40" customWidth="1"/>
    <col min="7" max="16384" width="8.7109375" style="40"/>
  </cols>
  <sheetData>
    <row r="1" spans="2:6" ht="15.75" thickBot="1" x14ac:dyDescent="0.3"/>
    <row r="2" spans="2:6" ht="28.5" customHeight="1" x14ac:dyDescent="0.25">
      <c r="B2" s="18" t="s">
        <v>37</v>
      </c>
      <c r="C2" s="29"/>
      <c r="D2" s="29"/>
      <c r="E2" s="29"/>
      <c r="F2" s="30"/>
    </row>
    <row r="3" spans="2:6" ht="15.75" thickBot="1" x14ac:dyDescent="0.3">
      <c r="B3" s="31"/>
      <c r="C3" s="32"/>
      <c r="D3" s="32"/>
      <c r="E3" s="32"/>
      <c r="F3" s="33"/>
    </row>
    <row r="4" spans="2:6" ht="43.5" customHeight="1" thickBot="1" x14ac:dyDescent="0.3">
      <c r="B4" s="7" t="s">
        <v>38</v>
      </c>
      <c r="C4" s="37" t="s">
        <v>39</v>
      </c>
      <c r="D4" s="38" t="s">
        <v>40</v>
      </c>
      <c r="E4" s="108" t="s">
        <v>41</v>
      </c>
      <c r="F4" s="35" t="s">
        <v>42</v>
      </c>
    </row>
    <row r="5" spans="2:6" ht="23.1" customHeight="1" thickBot="1" x14ac:dyDescent="0.3">
      <c r="B5" s="80" t="s">
        <v>44</v>
      </c>
      <c r="C5" s="101"/>
      <c r="D5" s="15"/>
      <c r="E5" s="109"/>
      <c r="F5" s="97">
        <f>IF(C5&gt;0,C5/D5,0)</f>
        <v>0</v>
      </c>
    </row>
    <row r="6" spans="2:6" ht="23.1" customHeight="1" thickBot="1" x14ac:dyDescent="0.3">
      <c r="B6" s="13" t="s">
        <v>43</v>
      </c>
      <c r="C6" s="14"/>
      <c r="D6" s="14"/>
      <c r="E6" s="14"/>
      <c r="F6" s="99" t="e">
        <f>SUM(C5:C5)/SUM(D5:D5)</f>
        <v>#DIV/0!</v>
      </c>
    </row>
  </sheetData>
  <sheetProtection formatCells="0" insertRows="0" deleteRows="0"/>
  <protectedRanges>
    <protectedRange sqref="B5:E5" name="Oblast1"/>
  </protectedRange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3028-C73F-4343-8C58-D2C4B74E6003}">
  <dimension ref="A1:U555"/>
  <sheetViews>
    <sheetView zoomScale="78" zoomScaleNormal="78" workbookViewId="0">
      <selection activeCell="Y18" sqref="Y18"/>
    </sheetView>
  </sheetViews>
  <sheetFormatPr defaultColWidth="8.7109375" defaultRowHeight="15" x14ac:dyDescent="0.25"/>
  <cols>
    <col min="1" max="1" width="8.7109375" style="41"/>
    <col min="2" max="2" width="10.7109375" style="41" customWidth="1"/>
    <col min="3" max="4" width="14.5703125" style="41" customWidth="1"/>
    <col min="5" max="5" width="12.28515625" style="41" customWidth="1"/>
    <col min="6" max="6" width="15" style="41" customWidth="1"/>
    <col min="7" max="7" width="13.85546875" style="41" customWidth="1"/>
    <col min="8" max="8" width="15.7109375" style="41" customWidth="1"/>
    <col min="9" max="9" width="10" style="41" customWidth="1"/>
    <col min="10" max="10" width="13" style="41" customWidth="1"/>
    <col min="11" max="11" width="13.5703125" style="41" customWidth="1"/>
    <col min="12" max="12" width="8.7109375" style="41"/>
    <col min="13" max="14" width="10.7109375" style="41" customWidth="1"/>
    <col min="15" max="15" width="13.5703125" style="41" customWidth="1"/>
    <col min="16" max="17" width="13.42578125" style="41" customWidth="1"/>
    <col min="18" max="18" width="12.42578125" style="41" customWidth="1"/>
    <col min="19" max="19" width="11.7109375" style="41" customWidth="1"/>
    <col min="20" max="20" width="8.7109375" style="41"/>
    <col min="21" max="21" width="12.5703125" style="41" customWidth="1"/>
    <col min="22" max="16384" width="8.7109375" style="41"/>
  </cols>
  <sheetData>
    <row r="1" spans="2:21" ht="24.6" customHeight="1" thickBot="1" x14ac:dyDescent="0.3"/>
    <row r="2" spans="2:21" ht="42.95" customHeight="1" thickBot="1" x14ac:dyDescent="0.3">
      <c r="B2" s="59" t="s">
        <v>29</v>
      </c>
      <c r="C2" s="52"/>
      <c r="D2" s="52"/>
      <c r="E2" s="52"/>
      <c r="F2" s="45"/>
      <c r="G2" s="46"/>
      <c r="J2" s="60" t="s">
        <v>21</v>
      </c>
      <c r="K2" s="48"/>
      <c r="L2" s="48"/>
      <c r="M2" s="48"/>
      <c r="N2" s="49"/>
      <c r="P2" s="85"/>
    </row>
    <row r="3" spans="2:21" ht="23.1" customHeight="1" thickBot="1" x14ac:dyDescent="0.3">
      <c r="B3" s="50"/>
      <c r="C3" s="51"/>
      <c r="D3" s="51"/>
      <c r="E3" s="51"/>
      <c r="F3" s="84" t="s">
        <v>35</v>
      </c>
      <c r="G3" s="36" t="s">
        <v>36</v>
      </c>
      <c r="H3" s="41" t="s">
        <v>8</v>
      </c>
      <c r="J3" s="57" t="s">
        <v>22</v>
      </c>
      <c r="K3" s="68"/>
      <c r="L3" s="71" t="s">
        <v>18</v>
      </c>
      <c r="M3" s="68"/>
      <c r="N3" s="82"/>
      <c r="P3" s="86"/>
      <c r="Q3" s="86"/>
      <c r="R3" s="87"/>
    </row>
    <row r="4" spans="2:21" ht="23.1" customHeight="1" x14ac:dyDescent="0.25">
      <c r="B4" s="57" t="s">
        <v>31</v>
      </c>
      <c r="C4" s="53"/>
      <c r="D4" s="53"/>
      <c r="E4" s="55" t="s">
        <v>1</v>
      </c>
      <c r="F4" s="110">
        <f>Costs!F13</f>
        <v>0</v>
      </c>
      <c r="G4" s="106">
        <f>Costs!G13</f>
        <v>0</v>
      </c>
      <c r="J4" s="57" t="s">
        <v>23</v>
      </c>
      <c r="K4" s="71"/>
      <c r="L4" s="71"/>
      <c r="M4" s="71"/>
      <c r="N4" s="82"/>
    </row>
    <row r="5" spans="2:21" ht="23.1" customHeight="1" thickBot="1" x14ac:dyDescent="0.3">
      <c r="B5" s="57" t="s">
        <v>32</v>
      </c>
      <c r="C5" s="53"/>
      <c r="D5" s="53"/>
      <c r="E5" s="55" t="s">
        <v>0</v>
      </c>
      <c r="F5" s="111">
        <f>Costs!E28</f>
        <v>0</v>
      </c>
      <c r="G5" s="112">
        <f>Costs!F28</f>
        <v>0</v>
      </c>
      <c r="J5" s="57" t="s">
        <v>24</v>
      </c>
      <c r="K5" s="71"/>
      <c r="L5" s="71" t="s">
        <v>9</v>
      </c>
      <c r="M5" s="71"/>
      <c r="N5" s="82"/>
    </row>
    <row r="6" spans="2:21" ht="23.1" customHeight="1" x14ac:dyDescent="0.25">
      <c r="B6" s="57" t="s">
        <v>33</v>
      </c>
      <c r="C6" s="53"/>
      <c r="D6" s="53"/>
      <c r="E6" s="55" t="s">
        <v>2</v>
      </c>
      <c r="F6" s="113"/>
      <c r="G6" s="114">
        <f>Costs!E46</f>
        <v>0</v>
      </c>
      <c r="J6" s="57" t="s">
        <v>25</v>
      </c>
      <c r="K6" s="71"/>
      <c r="L6" s="71" t="s">
        <v>10</v>
      </c>
      <c r="M6" s="71"/>
      <c r="N6" s="82"/>
    </row>
    <row r="7" spans="2:21" ht="23.1" customHeight="1" thickBot="1" x14ac:dyDescent="0.3">
      <c r="B7" s="58" t="s">
        <v>34</v>
      </c>
      <c r="C7" s="54"/>
      <c r="D7" s="54"/>
      <c r="E7" s="56" t="s">
        <v>7</v>
      </c>
      <c r="F7" s="115"/>
      <c r="G7" s="116" t="e">
        <f>Revenues!F6</f>
        <v>#DIV/0!</v>
      </c>
      <c r="J7" s="58" t="s">
        <v>26</v>
      </c>
      <c r="K7" s="72"/>
      <c r="L7" s="72" t="s">
        <v>11</v>
      </c>
      <c r="M7" s="72"/>
      <c r="N7" s="83"/>
    </row>
    <row r="8" spans="2:21" ht="23.1" customHeight="1" x14ac:dyDescent="0.25"/>
    <row r="9" spans="2:21" ht="23.1" customHeight="1" thickBot="1" x14ac:dyDescent="0.3"/>
    <row r="10" spans="2:21" ht="42.95" customHeight="1" thickBot="1" x14ac:dyDescent="0.3">
      <c r="B10" s="158" t="s">
        <v>28</v>
      </c>
      <c r="C10" s="159"/>
      <c r="D10" s="159"/>
      <c r="E10" s="159"/>
      <c r="F10" s="159"/>
      <c r="G10" s="159"/>
      <c r="H10" s="159"/>
      <c r="I10" s="159"/>
      <c r="J10" s="160"/>
      <c r="M10" s="158" t="s">
        <v>27</v>
      </c>
      <c r="N10" s="159"/>
      <c r="O10" s="159"/>
      <c r="P10" s="159"/>
      <c r="Q10" s="159"/>
      <c r="R10" s="159"/>
      <c r="S10" s="159"/>
      <c r="T10" s="159"/>
      <c r="U10" s="160"/>
    </row>
    <row r="11" spans="2:21" ht="23.1" customHeight="1" x14ac:dyDescent="0.25">
      <c r="B11" s="170" t="s">
        <v>30</v>
      </c>
      <c r="C11" s="171"/>
      <c r="D11" s="171"/>
      <c r="E11" s="171"/>
      <c r="F11" s="171"/>
      <c r="G11" s="171"/>
      <c r="H11" s="171"/>
      <c r="I11" s="171"/>
      <c r="J11" s="61" t="e">
        <f>(F4+F5)/(G7-G6)</f>
        <v>#DIV/0!</v>
      </c>
      <c r="M11" s="170" t="s">
        <v>30</v>
      </c>
      <c r="N11" s="171"/>
      <c r="O11" s="171"/>
      <c r="P11" s="171"/>
      <c r="Q11" s="171"/>
      <c r="R11" s="171"/>
      <c r="S11" s="171"/>
      <c r="T11" s="171"/>
      <c r="U11" s="61" t="e">
        <f>(G5+G4)/(G7-G6)</f>
        <v>#DIV/0!</v>
      </c>
    </row>
    <row r="12" spans="2:21" ht="23.1" customHeight="1" x14ac:dyDescent="0.25">
      <c r="B12" s="161"/>
      <c r="C12" s="162"/>
      <c r="D12" s="162"/>
      <c r="E12" s="162"/>
      <c r="F12" s="162"/>
      <c r="G12" s="162"/>
      <c r="H12" s="162"/>
      <c r="I12" s="162"/>
      <c r="J12" s="163"/>
      <c r="M12" s="42"/>
      <c r="N12" s="43"/>
      <c r="O12" s="43"/>
      <c r="P12" s="43"/>
      <c r="Q12" s="43"/>
      <c r="R12" s="43"/>
      <c r="S12" s="43"/>
      <c r="T12" s="43"/>
      <c r="U12" s="44"/>
    </row>
    <row r="13" spans="2:21" ht="23.1" customHeight="1" x14ac:dyDescent="0.25">
      <c r="B13" s="164"/>
      <c r="C13" s="165"/>
      <c r="D13" s="165"/>
      <c r="E13" s="165"/>
      <c r="F13" s="165"/>
      <c r="G13" s="165"/>
      <c r="H13" s="165"/>
      <c r="I13" s="165"/>
      <c r="J13" s="166"/>
      <c r="M13" s="42"/>
      <c r="N13" s="43"/>
      <c r="O13" s="43"/>
      <c r="P13" s="43"/>
      <c r="Q13" s="43"/>
      <c r="R13" s="43"/>
      <c r="S13" s="43"/>
      <c r="T13" s="43"/>
      <c r="U13" s="44"/>
    </row>
    <row r="14" spans="2:21" ht="23.1" customHeight="1" x14ac:dyDescent="0.25">
      <c r="B14" s="164"/>
      <c r="C14" s="165"/>
      <c r="D14" s="165"/>
      <c r="E14" s="165"/>
      <c r="F14" s="165"/>
      <c r="G14" s="165"/>
      <c r="H14" s="165"/>
      <c r="I14" s="165"/>
      <c r="J14" s="166"/>
      <c r="M14" s="42"/>
      <c r="N14" s="43"/>
      <c r="O14" s="43"/>
      <c r="P14" s="43"/>
      <c r="Q14" s="43"/>
      <c r="R14" s="43"/>
      <c r="S14" s="43"/>
      <c r="T14" s="43"/>
      <c r="U14" s="44"/>
    </row>
    <row r="15" spans="2:21" ht="23.1" customHeight="1" x14ac:dyDescent="0.25">
      <c r="B15" s="164"/>
      <c r="C15" s="165"/>
      <c r="D15" s="165"/>
      <c r="E15" s="165"/>
      <c r="F15" s="165"/>
      <c r="G15" s="165"/>
      <c r="H15" s="165"/>
      <c r="I15" s="165"/>
      <c r="J15" s="166"/>
      <c r="M15" s="42"/>
      <c r="N15" s="43"/>
      <c r="O15" s="43"/>
      <c r="P15" s="43"/>
      <c r="Q15" s="43"/>
      <c r="R15" s="43"/>
      <c r="S15" s="43"/>
      <c r="T15" s="43"/>
      <c r="U15" s="44"/>
    </row>
    <row r="16" spans="2:21" ht="23.1" customHeight="1" x14ac:dyDescent="0.25">
      <c r="B16" s="164"/>
      <c r="C16" s="165"/>
      <c r="D16" s="165"/>
      <c r="E16" s="165"/>
      <c r="F16" s="165"/>
      <c r="G16" s="165"/>
      <c r="H16" s="165"/>
      <c r="I16" s="165"/>
      <c r="J16" s="166"/>
      <c r="M16" s="42"/>
      <c r="N16" s="43"/>
      <c r="O16" s="43"/>
      <c r="P16" s="43"/>
      <c r="Q16" s="43"/>
      <c r="R16" s="43"/>
      <c r="S16" s="43"/>
      <c r="T16" s="43"/>
      <c r="U16" s="44"/>
    </row>
    <row r="17" spans="1:21" ht="23.1" customHeight="1" x14ac:dyDescent="0.25">
      <c r="B17" s="164"/>
      <c r="C17" s="165"/>
      <c r="D17" s="165"/>
      <c r="E17" s="165"/>
      <c r="F17" s="165"/>
      <c r="G17" s="165"/>
      <c r="H17" s="165"/>
      <c r="I17" s="165"/>
      <c r="J17" s="166"/>
      <c r="M17" s="42"/>
      <c r="N17" s="43"/>
      <c r="O17" s="43"/>
      <c r="P17" s="43"/>
      <c r="Q17" s="43"/>
      <c r="R17" s="43"/>
      <c r="S17" s="43"/>
      <c r="T17" s="43"/>
      <c r="U17" s="44"/>
    </row>
    <row r="18" spans="1:21" ht="320.10000000000002" customHeight="1" thickBot="1" x14ac:dyDescent="0.3">
      <c r="B18" s="167"/>
      <c r="C18" s="168"/>
      <c r="D18" s="168"/>
      <c r="E18" s="168"/>
      <c r="F18" s="168"/>
      <c r="G18" s="168"/>
      <c r="H18" s="168"/>
      <c r="I18" s="168"/>
      <c r="J18" s="169"/>
      <c r="M18" s="10"/>
      <c r="N18" s="11"/>
      <c r="O18" s="11"/>
      <c r="P18" s="11"/>
      <c r="Q18" s="11"/>
      <c r="R18" s="11"/>
      <c r="S18" s="11"/>
      <c r="T18" s="11"/>
      <c r="U18" s="12"/>
    </row>
    <row r="19" spans="1:21" ht="15.6" customHeight="1" x14ac:dyDescent="0.25"/>
    <row r="20" spans="1:21" ht="15.75" thickBot="1" x14ac:dyDescent="0.3"/>
    <row r="21" spans="1:21" ht="19.5" thickBot="1" x14ac:dyDescent="0.3">
      <c r="B21" s="47" t="s">
        <v>28</v>
      </c>
      <c r="C21" s="48"/>
      <c r="D21" s="48"/>
      <c r="E21" s="48"/>
      <c r="F21" s="48"/>
      <c r="G21" s="48"/>
      <c r="H21" s="49"/>
      <c r="M21" s="47" t="s">
        <v>27</v>
      </c>
      <c r="N21" s="48"/>
      <c r="O21" s="48"/>
      <c r="P21" s="48"/>
      <c r="Q21" s="48"/>
      <c r="R21" s="48"/>
      <c r="S21" s="49"/>
    </row>
    <row r="22" spans="1:21" x14ac:dyDescent="0.25">
      <c r="A22" s="41" t="s">
        <v>20</v>
      </c>
      <c r="B22" s="129" t="s">
        <v>4</v>
      </c>
      <c r="C22" s="78" t="s">
        <v>0</v>
      </c>
      <c r="D22" s="78" t="s">
        <v>6</v>
      </c>
      <c r="E22" s="78" t="s">
        <v>2</v>
      </c>
      <c r="F22" s="79" t="s">
        <v>5</v>
      </c>
      <c r="G22" s="79" t="s">
        <v>3</v>
      </c>
      <c r="H22" s="88" t="s">
        <v>19</v>
      </c>
      <c r="M22" s="129" t="s">
        <v>4</v>
      </c>
      <c r="N22" s="78" t="s">
        <v>0</v>
      </c>
      <c r="O22" s="78" t="s">
        <v>6</v>
      </c>
      <c r="P22" s="78" t="s">
        <v>2</v>
      </c>
      <c r="Q22" s="79" t="s">
        <v>5</v>
      </c>
      <c r="R22" s="90" t="s">
        <v>3</v>
      </c>
      <c r="S22" s="89" t="s">
        <v>19</v>
      </c>
    </row>
    <row r="23" spans="1:21" x14ac:dyDescent="0.25">
      <c r="A23" s="117">
        <v>0</v>
      </c>
      <c r="B23" s="130" t="e">
        <f>A23*($J$11/50)</f>
        <v>#DIV/0!</v>
      </c>
      <c r="C23" s="121">
        <f>Costs!$E$28</f>
        <v>0</v>
      </c>
      <c r="D23" s="121">
        <f>Costs!$E$28+Costs!$F$13</f>
        <v>0</v>
      </c>
      <c r="E23" s="121" t="e">
        <f>B23*Costs!$E$46</f>
        <v>#DIV/0!</v>
      </c>
      <c r="F23" s="122" t="e">
        <f>D23+E23</f>
        <v>#DIV/0!</v>
      </c>
      <c r="G23" s="122" t="e">
        <f>B23*Revenues!$F$6</f>
        <v>#DIV/0!</v>
      </c>
      <c r="H23" s="123" t="e">
        <f>G23-F23</f>
        <v>#DIV/0!</v>
      </c>
      <c r="M23" s="130" t="e">
        <f>A23*($U$11/50)</f>
        <v>#DIV/0!</v>
      </c>
      <c r="N23" s="121">
        <f>Costs!$F$28</f>
        <v>0</v>
      </c>
      <c r="O23" s="121">
        <f>Costs!$F$28+Costs!$G$13</f>
        <v>0</v>
      </c>
      <c r="P23" s="121" t="e">
        <f>M23*Costs!$E$46</f>
        <v>#DIV/0!</v>
      </c>
      <c r="Q23" s="122" t="e">
        <f>O23+P23</f>
        <v>#DIV/0!</v>
      </c>
      <c r="R23" s="121" t="e">
        <f>M23*Revenues!$F$6</f>
        <v>#DIV/0!</v>
      </c>
      <c r="S23" s="127" t="e">
        <f>R23-Q23</f>
        <v>#DIV/0!</v>
      </c>
    </row>
    <row r="24" spans="1:21" x14ac:dyDescent="0.25">
      <c r="A24" s="117">
        <v>1</v>
      </c>
      <c r="B24" s="130" t="e">
        <f t="shared" ref="B24:B87" si="0">A24*($J$11/50)</f>
        <v>#DIV/0!</v>
      </c>
      <c r="C24" s="121">
        <f>Costs!$E$28</f>
        <v>0</v>
      </c>
      <c r="D24" s="121">
        <f>Costs!$E$28+Costs!$F$13</f>
        <v>0</v>
      </c>
      <c r="E24" s="121" t="e">
        <f>B24*Costs!$E$46</f>
        <v>#DIV/0!</v>
      </c>
      <c r="F24" s="122" t="e">
        <f t="shared" ref="F24:F87" si="1">D24+E24</f>
        <v>#DIV/0!</v>
      </c>
      <c r="G24" s="122" t="e">
        <f>B24*Revenues!$F$6</f>
        <v>#DIV/0!</v>
      </c>
      <c r="H24" s="123" t="e">
        <f t="shared" ref="H24:H87" si="2">G24-F24</f>
        <v>#DIV/0!</v>
      </c>
      <c r="M24" s="130" t="e">
        <f t="shared" ref="M24:M87" si="3">A24*($U$11/50)</f>
        <v>#DIV/0!</v>
      </c>
      <c r="N24" s="121">
        <f>Costs!$F$28</f>
        <v>0</v>
      </c>
      <c r="O24" s="121">
        <f>Costs!$F$28+Costs!$G$13</f>
        <v>0</v>
      </c>
      <c r="P24" s="121" t="e">
        <f>M24*Costs!$E$46</f>
        <v>#DIV/0!</v>
      </c>
      <c r="Q24" s="122" t="e">
        <f t="shared" ref="Q24:Q87" si="4">O24+P24</f>
        <v>#DIV/0!</v>
      </c>
      <c r="R24" s="121" t="e">
        <f>M24*Revenues!$F$6</f>
        <v>#DIV/0!</v>
      </c>
      <c r="S24" s="127" t="e">
        <f t="shared" ref="S24:S87" si="5">R24-Q24</f>
        <v>#DIV/0!</v>
      </c>
    </row>
    <row r="25" spans="1:21" x14ac:dyDescent="0.25">
      <c r="A25" s="117">
        <v>2</v>
      </c>
      <c r="B25" s="130" t="e">
        <f t="shared" si="0"/>
        <v>#DIV/0!</v>
      </c>
      <c r="C25" s="121">
        <f>Costs!$E$28</f>
        <v>0</v>
      </c>
      <c r="D25" s="121">
        <f>Costs!$E$28+Costs!$F$13</f>
        <v>0</v>
      </c>
      <c r="E25" s="121" t="e">
        <f>B25*Costs!$E$46</f>
        <v>#DIV/0!</v>
      </c>
      <c r="F25" s="122" t="e">
        <f t="shared" si="1"/>
        <v>#DIV/0!</v>
      </c>
      <c r="G25" s="122" t="e">
        <f>B25*Revenues!$F$6</f>
        <v>#DIV/0!</v>
      </c>
      <c r="H25" s="123" t="e">
        <f t="shared" si="2"/>
        <v>#DIV/0!</v>
      </c>
      <c r="M25" s="130" t="e">
        <f t="shared" si="3"/>
        <v>#DIV/0!</v>
      </c>
      <c r="N25" s="121">
        <f>Costs!$F$28</f>
        <v>0</v>
      </c>
      <c r="O25" s="121">
        <f>Costs!$F$28+Costs!$G$13</f>
        <v>0</v>
      </c>
      <c r="P25" s="121" t="e">
        <f>M25*Costs!$E$46</f>
        <v>#DIV/0!</v>
      </c>
      <c r="Q25" s="122" t="e">
        <f t="shared" si="4"/>
        <v>#DIV/0!</v>
      </c>
      <c r="R25" s="121" t="e">
        <f>M25*Revenues!$F$6</f>
        <v>#DIV/0!</v>
      </c>
      <c r="S25" s="127" t="e">
        <f t="shared" si="5"/>
        <v>#DIV/0!</v>
      </c>
    </row>
    <row r="26" spans="1:21" x14ac:dyDescent="0.25">
      <c r="A26" s="117">
        <v>3</v>
      </c>
      <c r="B26" s="130" t="e">
        <f t="shared" si="0"/>
        <v>#DIV/0!</v>
      </c>
      <c r="C26" s="121">
        <f>Costs!$E$28</f>
        <v>0</v>
      </c>
      <c r="D26" s="121">
        <f>Costs!$E$28+Costs!$F$13</f>
        <v>0</v>
      </c>
      <c r="E26" s="121" t="e">
        <f>B26*Costs!$E$46</f>
        <v>#DIV/0!</v>
      </c>
      <c r="F26" s="122" t="e">
        <f t="shared" si="1"/>
        <v>#DIV/0!</v>
      </c>
      <c r="G26" s="122" t="e">
        <f>B26*Revenues!$F$6</f>
        <v>#DIV/0!</v>
      </c>
      <c r="H26" s="123" t="e">
        <f t="shared" si="2"/>
        <v>#DIV/0!</v>
      </c>
      <c r="M26" s="130" t="e">
        <f t="shared" si="3"/>
        <v>#DIV/0!</v>
      </c>
      <c r="N26" s="121">
        <f>Costs!$F$28</f>
        <v>0</v>
      </c>
      <c r="O26" s="121">
        <f>Costs!$F$28+Costs!$G$13</f>
        <v>0</v>
      </c>
      <c r="P26" s="121" t="e">
        <f>M26*Costs!$E$46</f>
        <v>#DIV/0!</v>
      </c>
      <c r="Q26" s="122" t="e">
        <f t="shared" si="4"/>
        <v>#DIV/0!</v>
      </c>
      <c r="R26" s="121" t="e">
        <f>M26*Revenues!$F$6</f>
        <v>#DIV/0!</v>
      </c>
      <c r="S26" s="127" t="e">
        <f t="shared" si="5"/>
        <v>#DIV/0!</v>
      </c>
    </row>
    <row r="27" spans="1:21" x14ac:dyDescent="0.25">
      <c r="A27" s="117">
        <v>4</v>
      </c>
      <c r="B27" s="130" t="e">
        <f t="shared" si="0"/>
        <v>#DIV/0!</v>
      </c>
      <c r="C27" s="121">
        <f>Costs!$E$28</f>
        <v>0</v>
      </c>
      <c r="D27" s="121">
        <f>Costs!$E$28+Costs!$F$13</f>
        <v>0</v>
      </c>
      <c r="E27" s="121" t="e">
        <f>B27*Costs!$E$46</f>
        <v>#DIV/0!</v>
      </c>
      <c r="F27" s="122" t="e">
        <f t="shared" si="1"/>
        <v>#DIV/0!</v>
      </c>
      <c r="G27" s="122" t="e">
        <f>B27*Revenues!$F$6</f>
        <v>#DIV/0!</v>
      </c>
      <c r="H27" s="123" t="e">
        <f t="shared" si="2"/>
        <v>#DIV/0!</v>
      </c>
      <c r="M27" s="130" t="e">
        <f t="shared" si="3"/>
        <v>#DIV/0!</v>
      </c>
      <c r="N27" s="121">
        <f>Costs!$F$28</f>
        <v>0</v>
      </c>
      <c r="O27" s="121">
        <f>Costs!$F$28+Costs!$G$13</f>
        <v>0</v>
      </c>
      <c r="P27" s="121" t="e">
        <f>M27*Costs!$E$46</f>
        <v>#DIV/0!</v>
      </c>
      <c r="Q27" s="122" t="e">
        <f t="shared" si="4"/>
        <v>#DIV/0!</v>
      </c>
      <c r="R27" s="121" t="e">
        <f>M27*Revenues!$F$6</f>
        <v>#DIV/0!</v>
      </c>
      <c r="S27" s="127" t="e">
        <f t="shared" si="5"/>
        <v>#DIV/0!</v>
      </c>
    </row>
    <row r="28" spans="1:21" x14ac:dyDescent="0.25">
      <c r="A28" s="117">
        <v>5</v>
      </c>
      <c r="B28" s="130" t="e">
        <f t="shared" si="0"/>
        <v>#DIV/0!</v>
      </c>
      <c r="C28" s="121">
        <f>Costs!$E$28</f>
        <v>0</v>
      </c>
      <c r="D28" s="121">
        <f>Costs!$E$28+Costs!$F$13</f>
        <v>0</v>
      </c>
      <c r="E28" s="121" t="e">
        <f>B28*Costs!$E$46</f>
        <v>#DIV/0!</v>
      </c>
      <c r="F28" s="122" t="e">
        <f t="shared" si="1"/>
        <v>#DIV/0!</v>
      </c>
      <c r="G28" s="122" t="e">
        <f>B28*Revenues!$F$6</f>
        <v>#DIV/0!</v>
      </c>
      <c r="H28" s="123" t="e">
        <f t="shared" si="2"/>
        <v>#DIV/0!</v>
      </c>
      <c r="M28" s="130" t="e">
        <f t="shared" si="3"/>
        <v>#DIV/0!</v>
      </c>
      <c r="N28" s="121">
        <f>Costs!$F$28</f>
        <v>0</v>
      </c>
      <c r="O28" s="121">
        <f>Costs!$F$28+Costs!$G$13</f>
        <v>0</v>
      </c>
      <c r="P28" s="121" t="e">
        <f>M28*Costs!$E$46</f>
        <v>#DIV/0!</v>
      </c>
      <c r="Q28" s="122" t="e">
        <f t="shared" si="4"/>
        <v>#DIV/0!</v>
      </c>
      <c r="R28" s="121" t="e">
        <f>M28*Revenues!$F$6</f>
        <v>#DIV/0!</v>
      </c>
      <c r="S28" s="127" t="e">
        <f t="shared" si="5"/>
        <v>#DIV/0!</v>
      </c>
    </row>
    <row r="29" spans="1:21" x14ac:dyDescent="0.25">
      <c r="A29" s="117">
        <v>6</v>
      </c>
      <c r="B29" s="130" t="e">
        <f t="shared" si="0"/>
        <v>#DIV/0!</v>
      </c>
      <c r="C29" s="121">
        <f>Costs!$E$28</f>
        <v>0</v>
      </c>
      <c r="D29" s="121">
        <f>Costs!$E$28+Costs!$F$13</f>
        <v>0</v>
      </c>
      <c r="E29" s="121" t="e">
        <f>B29*Costs!$E$46</f>
        <v>#DIV/0!</v>
      </c>
      <c r="F29" s="122" t="e">
        <f t="shared" si="1"/>
        <v>#DIV/0!</v>
      </c>
      <c r="G29" s="122" t="e">
        <f>B29*Revenues!$F$6</f>
        <v>#DIV/0!</v>
      </c>
      <c r="H29" s="123" t="e">
        <f t="shared" si="2"/>
        <v>#DIV/0!</v>
      </c>
      <c r="M29" s="130" t="e">
        <f t="shared" si="3"/>
        <v>#DIV/0!</v>
      </c>
      <c r="N29" s="121">
        <f>Costs!$F$28</f>
        <v>0</v>
      </c>
      <c r="O29" s="121">
        <f>Costs!$F$28+Costs!$G$13</f>
        <v>0</v>
      </c>
      <c r="P29" s="121" t="e">
        <f>M29*Costs!$E$46</f>
        <v>#DIV/0!</v>
      </c>
      <c r="Q29" s="122" t="e">
        <f t="shared" si="4"/>
        <v>#DIV/0!</v>
      </c>
      <c r="R29" s="121" t="e">
        <f>M29*Revenues!$F$6</f>
        <v>#DIV/0!</v>
      </c>
      <c r="S29" s="127" t="e">
        <f t="shared" si="5"/>
        <v>#DIV/0!</v>
      </c>
    </row>
    <row r="30" spans="1:21" x14ac:dyDescent="0.25">
      <c r="A30" s="117">
        <v>7</v>
      </c>
      <c r="B30" s="130" t="e">
        <f t="shared" si="0"/>
        <v>#DIV/0!</v>
      </c>
      <c r="C30" s="121">
        <f>Costs!$E$28</f>
        <v>0</v>
      </c>
      <c r="D30" s="121">
        <f>Costs!$E$28+Costs!$F$13</f>
        <v>0</v>
      </c>
      <c r="E30" s="121" t="e">
        <f>B30*Costs!$E$46</f>
        <v>#DIV/0!</v>
      </c>
      <c r="F30" s="122" t="e">
        <f t="shared" si="1"/>
        <v>#DIV/0!</v>
      </c>
      <c r="G30" s="122" t="e">
        <f>B30*Revenues!$F$6</f>
        <v>#DIV/0!</v>
      </c>
      <c r="H30" s="123" t="e">
        <f t="shared" si="2"/>
        <v>#DIV/0!</v>
      </c>
      <c r="M30" s="130" t="e">
        <f t="shared" si="3"/>
        <v>#DIV/0!</v>
      </c>
      <c r="N30" s="121">
        <f>Costs!$F$28</f>
        <v>0</v>
      </c>
      <c r="O30" s="121">
        <f>Costs!$F$28+Costs!$G$13</f>
        <v>0</v>
      </c>
      <c r="P30" s="121" t="e">
        <f>M30*Costs!$E$46</f>
        <v>#DIV/0!</v>
      </c>
      <c r="Q30" s="122" t="e">
        <f t="shared" si="4"/>
        <v>#DIV/0!</v>
      </c>
      <c r="R30" s="121" t="e">
        <f>M30*Revenues!$F$6</f>
        <v>#DIV/0!</v>
      </c>
      <c r="S30" s="127" t="e">
        <f t="shared" si="5"/>
        <v>#DIV/0!</v>
      </c>
    </row>
    <row r="31" spans="1:21" x14ac:dyDescent="0.25">
      <c r="A31" s="117">
        <v>8</v>
      </c>
      <c r="B31" s="130" t="e">
        <f t="shared" si="0"/>
        <v>#DIV/0!</v>
      </c>
      <c r="C31" s="121">
        <f>Costs!$E$28</f>
        <v>0</v>
      </c>
      <c r="D31" s="121">
        <f>Costs!$E$28+Costs!$F$13</f>
        <v>0</v>
      </c>
      <c r="E31" s="121" t="e">
        <f>B31*Costs!$E$46</f>
        <v>#DIV/0!</v>
      </c>
      <c r="F31" s="122" t="e">
        <f t="shared" si="1"/>
        <v>#DIV/0!</v>
      </c>
      <c r="G31" s="122" t="e">
        <f>B31*Revenues!$F$6</f>
        <v>#DIV/0!</v>
      </c>
      <c r="H31" s="123" t="e">
        <f t="shared" si="2"/>
        <v>#DIV/0!</v>
      </c>
      <c r="M31" s="130" t="e">
        <f t="shared" si="3"/>
        <v>#DIV/0!</v>
      </c>
      <c r="N31" s="121">
        <f>Costs!$F$28</f>
        <v>0</v>
      </c>
      <c r="O31" s="121">
        <f>Costs!$F$28+Costs!$G$13</f>
        <v>0</v>
      </c>
      <c r="P31" s="121" t="e">
        <f>M31*Costs!$E$46</f>
        <v>#DIV/0!</v>
      </c>
      <c r="Q31" s="122" t="e">
        <f t="shared" si="4"/>
        <v>#DIV/0!</v>
      </c>
      <c r="R31" s="121" t="e">
        <f>M31*Revenues!$F$6</f>
        <v>#DIV/0!</v>
      </c>
      <c r="S31" s="127" t="e">
        <f t="shared" si="5"/>
        <v>#DIV/0!</v>
      </c>
    </row>
    <row r="32" spans="1:21" x14ac:dyDescent="0.25">
      <c r="A32" s="117">
        <v>9</v>
      </c>
      <c r="B32" s="130" t="e">
        <f t="shared" si="0"/>
        <v>#DIV/0!</v>
      </c>
      <c r="C32" s="121">
        <f>Costs!$E$28</f>
        <v>0</v>
      </c>
      <c r="D32" s="121">
        <f>Costs!$E$28+Costs!$F$13</f>
        <v>0</v>
      </c>
      <c r="E32" s="121" t="e">
        <f>B32*Costs!$E$46</f>
        <v>#DIV/0!</v>
      </c>
      <c r="F32" s="122" t="e">
        <f t="shared" si="1"/>
        <v>#DIV/0!</v>
      </c>
      <c r="G32" s="122" t="e">
        <f>B32*Revenues!$F$6</f>
        <v>#DIV/0!</v>
      </c>
      <c r="H32" s="123" t="e">
        <f t="shared" si="2"/>
        <v>#DIV/0!</v>
      </c>
      <c r="M32" s="130" t="e">
        <f t="shared" si="3"/>
        <v>#DIV/0!</v>
      </c>
      <c r="N32" s="121">
        <f>Costs!$F$28</f>
        <v>0</v>
      </c>
      <c r="O32" s="121">
        <f>Costs!$F$28+Costs!$G$13</f>
        <v>0</v>
      </c>
      <c r="P32" s="121" t="e">
        <f>M32*Costs!$E$46</f>
        <v>#DIV/0!</v>
      </c>
      <c r="Q32" s="122" t="e">
        <f t="shared" si="4"/>
        <v>#DIV/0!</v>
      </c>
      <c r="R32" s="121" t="e">
        <f>M32*Revenues!$F$6</f>
        <v>#DIV/0!</v>
      </c>
      <c r="S32" s="127" t="e">
        <f t="shared" si="5"/>
        <v>#DIV/0!</v>
      </c>
    </row>
    <row r="33" spans="1:19" x14ac:dyDescent="0.25">
      <c r="A33" s="117">
        <v>10</v>
      </c>
      <c r="B33" s="130" t="e">
        <f t="shared" si="0"/>
        <v>#DIV/0!</v>
      </c>
      <c r="C33" s="121">
        <f>Costs!$E$28</f>
        <v>0</v>
      </c>
      <c r="D33" s="121">
        <f>Costs!$E$28+Costs!$F$13</f>
        <v>0</v>
      </c>
      <c r="E33" s="121" t="e">
        <f>B33*Costs!$E$46</f>
        <v>#DIV/0!</v>
      </c>
      <c r="F33" s="122" t="e">
        <f t="shared" si="1"/>
        <v>#DIV/0!</v>
      </c>
      <c r="G33" s="122" t="e">
        <f>B33*Revenues!$F$6</f>
        <v>#DIV/0!</v>
      </c>
      <c r="H33" s="123" t="e">
        <f t="shared" si="2"/>
        <v>#DIV/0!</v>
      </c>
      <c r="M33" s="130" t="e">
        <f t="shared" si="3"/>
        <v>#DIV/0!</v>
      </c>
      <c r="N33" s="121">
        <f>Costs!$F$28</f>
        <v>0</v>
      </c>
      <c r="O33" s="121">
        <f>Costs!$F$28+Costs!$G$13</f>
        <v>0</v>
      </c>
      <c r="P33" s="121" t="e">
        <f>M33*Costs!$E$46</f>
        <v>#DIV/0!</v>
      </c>
      <c r="Q33" s="122" t="e">
        <f t="shared" si="4"/>
        <v>#DIV/0!</v>
      </c>
      <c r="R33" s="121" t="e">
        <f>M33*Revenues!$F$6</f>
        <v>#DIV/0!</v>
      </c>
      <c r="S33" s="127" t="e">
        <f t="shared" si="5"/>
        <v>#DIV/0!</v>
      </c>
    </row>
    <row r="34" spans="1:19" x14ac:dyDescent="0.25">
      <c r="A34" s="117">
        <v>11</v>
      </c>
      <c r="B34" s="130" t="e">
        <f t="shared" si="0"/>
        <v>#DIV/0!</v>
      </c>
      <c r="C34" s="121">
        <f>Costs!$E$28</f>
        <v>0</v>
      </c>
      <c r="D34" s="121">
        <f>Costs!$E$28+Costs!$F$13</f>
        <v>0</v>
      </c>
      <c r="E34" s="121" t="e">
        <f>B34*Costs!$E$46</f>
        <v>#DIV/0!</v>
      </c>
      <c r="F34" s="122" t="e">
        <f t="shared" si="1"/>
        <v>#DIV/0!</v>
      </c>
      <c r="G34" s="122" t="e">
        <f>B34*Revenues!$F$6</f>
        <v>#DIV/0!</v>
      </c>
      <c r="H34" s="123" t="e">
        <f t="shared" si="2"/>
        <v>#DIV/0!</v>
      </c>
      <c r="M34" s="130" t="e">
        <f t="shared" si="3"/>
        <v>#DIV/0!</v>
      </c>
      <c r="N34" s="121">
        <f>Costs!$F$28</f>
        <v>0</v>
      </c>
      <c r="O34" s="121">
        <f>Costs!$F$28+Costs!$G$13</f>
        <v>0</v>
      </c>
      <c r="P34" s="121" t="e">
        <f>M34*Costs!$E$46</f>
        <v>#DIV/0!</v>
      </c>
      <c r="Q34" s="122" t="e">
        <f t="shared" si="4"/>
        <v>#DIV/0!</v>
      </c>
      <c r="R34" s="121" t="e">
        <f>M34*Revenues!$F$6</f>
        <v>#DIV/0!</v>
      </c>
      <c r="S34" s="127" t="e">
        <f t="shared" si="5"/>
        <v>#DIV/0!</v>
      </c>
    </row>
    <row r="35" spans="1:19" x14ac:dyDescent="0.25">
      <c r="A35" s="117">
        <v>12</v>
      </c>
      <c r="B35" s="130" t="e">
        <f t="shared" si="0"/>
        <v>#DIV/0!</v>
      </c>
      <c r="C35" s="121">
        <f>Costs!$E$28</f>
        <v>0</v>
      </c>
      <c r="D35" s="121">
        <f>Costs!$E$28+Costs!$F$13</f>
        <v>0</v>
      </c>
      <c r="E35" s="121" t="e">
        <f>B35*Costs!$E$46</f>
        <v>#DIV/0!</v>
      </c>
      <c r="F35" s="122" t="e">
        <f t="shared" si="1"/>
        <v>#DIV/0!</v>
      </c>
      <c r="G35" s="122" t="e">
        <f>B35*Revenues!$F$6</f>
        <v>#DIV/0!</v>
      </c>
      <c r="H35" s="123" t="e">
        <f t="shared" si="2"/>
        <v>#DIV/0!</v>
      </c>
      <c r="M35" s="130" t="e">
        <f t="shared" si="3"/>
        <v>#DIV/0!</v>
      </c>
      <c r="N35" s="121">
        <f>Costs!$F$28</f>
        <v>0</v>
      </c>
      <c r="O35" s="121">
        <f>Costs!$F$28+Costs!$G$13</f>
        <v>0</v>
      </c>
      <c r="P35" s="121" t="e">
        <f>M35*Costs!$E$46</f>
        <v>#DIV/0!</v>
      </c>
      <c r="Q35" s="122" t="e">
        <f t="shared" si="4"/>
        <v>#DIV/0!</v>
      </c>
      <c r="R35" s="121" t="e">
        <f>M35*Revenues!$F$6</f>
        <v>#DIV/0!</v>
      </c>
      <c r="S35" s="127" t="e">
        <f t="shared" si="5"/>
        <v>#DIV/0!</v>
      </c>
    </row>
    <row r="36" spans="1:19" x14ac:dyDescent="0.25">
      <c r="A36" s="117">
        <v>13</v>
      </c>
      <c r="B36" s="130" t="e">
        <f t="shared" si="0"/>
        <v>#DIV/0!</v>
      </c>
      <c r="C36" s="121">
        <f>Costs!$E$28</f>
        <v>0</v>
      </c>
      <c r="D36" s="121">
        <f>Costs!$E$28+Costs!$F$13</f>
        <v>0</v>
      </c>
      <c r="E36" s="121" t="e">
        <f>B36*Costs!$E$46</f>
        <v>#DIV/0!</v>
      </c>
      <c r="F36" s="122" t="e">
        <f t="shared" si="1"/>
        <v>#DIV/0!</v>
      </c>
      <c r="G36" s="122" t="e">
        <f>B36*Revenues!$F$6</f>
        <v>#DIV/0!</v>
      </c>
      <c r="H36" s="123" t="e">
        <f t="shared" si="2"/>
        <v>#DIV/0!</v>
      </c>
      <c r="M36" s="130" t="e">
        <f t="shared" si="3"/>
        <v>#DIV/0!</v>
      </c>
      <c r="N36" s="121">
        <f>Costs!$F$28</f>
        <v>0</v>
      </c>
      <c r="O36" s="121">
        <f>Costs!$F$28+Costs!$G$13</f>
        <v>0</v>
      </c>
      <c r="P36" s="121" t="e">
        <f>M36*Costs!$E$46</f>
        <v>#DIV/0!</v>
      </c>
      <c r="Q36" s="122" t="e">
        <f t="shared" si="4"/>
        <v>#DIV/0!</v>
      </c>
      <c r="R36" s="121" t="e">
        <f>M36*Revenues!$F$6</f>
        <v>#DIV/0!</v>
      </c>
      <c r="S36" s="127" t="e">
        <f t="shared" si="5"/>
        <v>#DIV/0!</v>
      </c>
    </row>
    <row r="37" spans="1:19" x14ac:dyDescent="0.25">
      <c r="A37" s="117">
        <v>14</v>
      </c>
      <c r="B37" s="130" t="e">
        <f t="shared" si="0"/>
        <v>#DIV/0!</v>
      </c>
      <c r="C37" s="121">
        <f>Costs!$E$28</f>
        <v>0</v>
      </c>
      <c r="D37" s="121">
        <f>Costs!$E$28+Costs!$F$13</f>
        <v>0</v>
      </c>
      <c r="E37" s="121" t="e">
        <f>B37*Costs!$E$46</f>
        <v>#DIV/0!</v>
      </c>
      <c r="F37" s="122" t="e">
        <f t="shared" si="1"/>
        <v>#DIV/0!</v>
      </c>
      <c r="G37" s="122" t="e">
        <f>B37*Revenues!$F$6</f>
        <v>#DIV/0!</v>
      </c>
      <c r="H37" s="123" t="e">
        <f t="shared" si="2"/>
        <v>#DIV/0!</v>
      </c>
      <c r="M37" s="130" t="e">
        <f t="shared" si="3"/>
        <v>#DIV/0!</v>
      </c>
      <c r="N37" s="121">
        <f>Costs!$F$28</f>
        <v>0</v>
      </c>
      <c r="O37" s="121">
        <f>Costs!$F$28+Costs!$G$13</f>
        <v>0</v>
      </c>
      <c r="P37" s="121" t="e">
        <f>M37*Costs!$E$46</f>
        <v>#DIV/0!</v>
      </c>
      <c r="Q37" s="122" t="e">
        <f t="shared" si="4"/>
        <v>#DIV/0!</v>
      </c>
      <c r="R37" s="121" t="e">
        <f>M37*Revenues!$F$6</f>
        <v>#DIV/0!</v>
      </c>
      <c r="S37" s="127" t="e">
        <f t="shared" si="5"/>
        <v>#DIV/0!</v>
      </c>
    </row>
    <row r="38" spans="1:19" x14ac:dyDescent="0.25">
      <c r="A38" s="117">
        <v>15</v>
      </c>
      <c r="B38" s="130" t="e">
        <f t="shared" si="0"/>
        <v>#DIV/0!</v>
      </c>
      <c r="C38" s="121">
        <f>Costs!$E$28</f>
        <v>0</v>
      </c>
      <c r="D38" s="121">
        <f>Costs!$E$28+Costs!$F$13</f>
        <v>0</v>
      </c>
      <c r="E38" s="121" t="e">
        <f>B38*Costs!$E$46</f>
        <v>#DIV/0!</v>
      </c>
      <c r="F38" s="122" t="e">
        <f t="shared" si="1"/>
        <v>#DIV/0!</v>
      </c>
      <c r="G38" s="122" t="e">
        <f>B38*Revenues!$F$6</f>
        <v>#DIV/0!</v>
      </c>
      <c r="H38" s="123" t="e">
        <f t="shared" si="2"/>
        <v>#DIV/0!</v>
      </c>
      <c r="M38" s="130" t="e">
        <f t="shared" si="3"/>
        <v>#DIV/0!</v>
      </c>
      <c r="N38" s="121">
        <f>Costs!$F$28</f>
        <v>0</v>
      </c>
      <c r="O38" s="121">
        <f>Costs!$F$28+Costs!$G$13</f>
        <v>0</v>
      </c>
      <c r="P38" s="121" t="e">
        <f>M38*Costs!$E$46</f>
        <v>#DIV/0!</v>
      </c>
      <c r="Q38" s="122" t="e">
        <f t="shared" si="4"/>
        <v>#DIV/0!</v>
      </c>
      <c r="R38" s="121" t="e">
        <f>M38*Revenues!$F$6</f>
        <v>#DIV/0!</v>
      </c>
      <c r="S38" s="127" t="e">
        <f t="shared" si="5"/>
        <v>#DIV/0!</v>
      </c>
    </row>
    <row r="39" spans="1:19" x14ac:dyDescent="0.25">
      <c r="A39" s="117">
        <v>16</v>
      </c>
      <c r="B39" s="130" t="e">
        <f t="shared" si="0"/>
        <v>#DIV/0!</v>
      </c>
      <c r="C39" s="121">
        <f>Costs!$E$28</f>
        <v>0</v>
      </c>
      <c r="D39" s="121">
        <f>Costs!$E$28+Costs!$F$13</f>
        <v>0</v>
      </c>
      <c r="E39" s="121" t="e">
        <f>B39*Costs!$E$46</f>
        <v>#DIV/0!</v>
      </c>
      <c r="F39" s="122" t="e">
        <f t="shared" si="1"/>
        <v>#DIV/0!</v>
      </c>
      <c r="G39" s="122" t="e">
        <f>B39*Revenues!$F$6</f>
        <v>#DIV/0!</v>
      </c>
      <c r="H39" s="123" t="e">
        <f t="shared" si="2"/>
        <v>#DIV/0!</v>
      </c>
      <c r="M39" s="130" t="e">
        <f t="shared" si="3"/>
        <v>#DIV/0!</v>
      </c>
      <c r="N39" s="121">
        <f>Costs!$F$28</f>
        <v>0</v>
      </c>
      <c r="O39" s="121">
        <f>Costs!$F$28+Costs!$G$13</f>
        <v>0</v>
      </c>
      <c r="P39" s="121" t="e">
        <f>M39*Costs!$E$46</f>
        <v>#DIV/0!</v>
      </c>
      <c r="Q39" s="122" t="e">
        <f t="shared" si="4"/>
        <v>#DIV/0!</v>
      </c>
      <c r="R39" s="121" t="e">
        <f>M39*Revenues!$F$6</f>
        <v>#DIV/0!</v>
      </c>
      <c r="S39" s="127" t="e">
        <f t="shared" si="5"/>
        <v>#DIV/0!</v>
      </c>
    </row>
    <row r="40" spans="1:19" x14ac:dyDescent="0.25">
      <c r="A40" s="117">
        <v>17</v>
      </c>
      <c r="B40" s="130" t="e">
        <f t="shared" si="0"/>
        <v>#DIV/0!</v>
      </c>
      <c r="C40" s="121">
        <f>Costs!$E$28</f>
        <v>0</v>
      </c>
      <c r="D40" s="121">
        <f>Costs!$E$28+Costs!$F$13</f>
        <v>0</v>
      </c>
      <c r="E40" s="121" t="e">
        <f>B40*Costs!$E$46</f>
        <v>#DIV/0!</v>
      </c>
      <c r="F40" s="122" t="e">
        <f t="shared" si="1"/>
        <v>#DIV/0!</v>
      </c>
      <c r="G40" s="122" t="e">
        <f>B40*Revenues!$F$6</f>
        <v>#DIV/0!</v>
      </c>
      <c r="H40" s="123" t="e">
        <f t="shared" si="2"/>
        <v>#DIV/0!</v>
      </c>
      <c r="M40" s="130" t="e">
        <f t="shared" si="3"/>
        <v>#DIV/0!</v>
      </c>
      <c r="N40" s="121">
        <f>Costs!$F$28</f>
        <v>0</v>
      </c>
      <c r="O40" s="121">
        <f>Costs!$F$28+Costs!$G$13</f>
        <v>0</v>
      </c>
      <c r="P40" s="121" t="e">
        <f>M40*Costs!$E$46</f>
        <v>#DIV/0!</v>
      </c>
      <c r="Q40" s="122" t="e">
        <f t="shared" si="4"/>
        <v>#DIV/0!</v>
      </c>
      <c r="R40" s="121" t="e">
        <f>M40*Revenues!$F$6</f>
        <v>#DIV/0!</v>
      </c>
      <c r="S40" s="127" t="e">
        <f t="shared" si="5"/>
        <v>#DIV/0!</v>
      </c>
    </row>
    <row r="41" spans="1:19" x14ac:dyDescent="0.25">
      <c r="A41" s="117">
        <v>18</v>
      </c>
      <c r="B41" s="130" t="e">
        <f t="shared" si="0"/>
        <v>#DIV/0!</v>
      </c>
      <c r="C41" s="121">
        <f>Costs!$E$28</f>
        <v>0</v>
      </c>
      <c r="D41" s="121">
        <f>Costs!$E$28+Costs!$F$13</f>
        <v>0</v>
      </c>
      <c r="E41" s="121" t="e">
        <f>B41*Costs!$E$46</f>
        <v>#DIV/0!</v>
      </c>
      <c r="F41" s="122" t="e">
        <f t="shared" si="1"/>
        <v>#DIV/0!</v>
      </c>
      <c r="G41" s="122" t="e">
        <f>B41*Revenues!$F$6</f>
        <v>#DIV/0!</v>
      </c>
      <c r="H41" s="123" t="e">
        <f t="shared" si="2"/>
        <v>#DIV/0!</v>
      </c>
      <c r="M41" s="130" t="e">
        <f t="shared" si="3"/>
        <v>#DIV/0!</v>
      </c>
      <c r="N41" s="121">
        <f>Costs!$F$28</f>
        <v>0</v>
      </c>
      <c r="O41" s="121">
        <f>Costs!$F$28+Costs!$G$13</f>
        <v>0</v>
      </c>
      <c r="P41" s="121" t="e">
        <f>M41*Costs!$E$46</f>
        <v>#DIV/0!</v>
      </c>
      <c r="Q41" s="122" t="e">
        <f t="shared" si="4"/>
        <v>#DIV/0!</v>
      </c>
      <c r="R41" s="121" t="e">
        <f>M41*Revenues!$F$6</f>
        <v>#DIV/0!</v>
      </c>
      <c r="S41" s="127" t="e">
        <f t="shared" si="5"/>
        <v>#DIV/0!</v>
      </c>
    </row>
    <row r="42" spans="1:19" x14ac:dyDescent="0.25">
      <c r="A42" s="117">
        <v>19</v>
      </c>
      <c r="B42" s="130" t="e">
        <f t="shared" si="0"/>
        <v>#DIV/0!</v>
      </c>
      <c r="C42" s="121">
        <f>Costs!$E$28</f>
        <v>0</v>
      </c>
      <c r="D42" s="121">
        <f>Costs!$E$28+Costs!$F$13</f>
        <v>0</v>
      </c>
      <c r="E42" s="121" t="e">
        <f>B42*Costs!$E$46</f>
        <v>#DIV/0!</v>
      </c>
      <c r="F42" s="122" t="e">
        <f t="shared" si="1"/>
        <v>#DIV/0!</v>
      </c>
      <c r="G42" s="122" t="e">
        <f>B42*Revenues!$F$6</f>
        <v>#DIV/0!</v>
      </c>
      <c r="H42" s="123" t="e">
        <f t="shared" si="2"/>
        <v>#DIV/0!</v>
      </c>
      <c r="M42" s="130" t="e">
        <f t="shared" si="3"/>
        <v>#DIV/0!</v>
      </c>
      <c r="N42" s="121">
        <f>Costs!$F$28</f>
        <v>0</v>
      </c>
      <c r="O42" s="121">
        <f>Costs!$F$28+Costs!$G$13</f>
        <v>0</v>
      </c>
      <c r="P42" s="121" t="e">
        <f>M42*Costs!$E$46</f>
        <v>#DIV/0!</v>
      </c>
      <c r="Q42" s="122" t="e">
        <f t="shared" si="4"/>
        <v>#DIV/0!</v>
      </c>
      <c r="R42" s="121" t="e">
        <f>M42*Revenues!$F$6</f>
        <v>#DIV/0!</v>
      </c>
      <c r="S42" s="127" t="e">
        <f t="shared" si="5"/>
        <v>#DIV/0!</v>
      </c>
    </row>
    <row r="43" spans="1:19" x14ac:dyDescent="0.25">
      <c r="A43" s="117">
        <v>20</v>
      </c>
      <c r="B43" s="130" t="e">
        <f t="shared" si="0"/>
        <v>#DIV/0!</v>
      </c>
      <c r="C43" s="121">
        <f>Costs!$E$28</f>
        <v>0</v>
      </c>
      <c r="D43" s="121">
        <f>Costs!$E$28+Costs!$F$13</f>
        <v>0</v>
      </c>
      <c r="E43" s="121" t="e">
        <f>B43*Costs!$E$46</f>
        <v>#DIV/0!</v>
      </c>
      <c r="F43" s="122" t="e">
        <f t="shared" si="1"/>
        <v>#DIV/0!</v>
      </c>
      <c r="G43" s="122" t="e">
        <f>B43*Revenues!$F$6</f>
        <v>#DIV/0!</v>
      </c>
      <c r="H43" s="123" t="e">
        <f t="shared" si="2"/>
        <v>#DIV/0!</v>
      </c>
      <c r="M43" s="130" t="e">
        <f t="shared" si="3"/>
        <v>#DIV/0!</v>
      </c>
      <c r="N43" s="121">
        <f>Costs!$F$28</f>
        <v>0</v>
      </c>
      <c r="O43" s="121">
        <f>Costs!$F$28+Costs!$G$13</f>
        <v>0</v>
      </c>
      <c r="P43" s="121" t="e">
        <f>M43*Costs!$E$46</f>
        <v>#DIV/0!</v>
      </c>
      <c r="Q43" s="122" t="e">
        <f t="shared" si="4"/>
        <v>#DIV/0!</v>
      </c>
      <c r="R43" s="121" t="e">
        <f>M43*Revenues!$F$6</f>
        <v>#DIV/0!</v>
      </c>
      <c r="S43" s="127" t="e">
        <f t="shared" si="5"/>
        <v>#DIV/0!</v>
      </c>
    </row>
    <row r="44" spans="1:19" x14ac:dyDescent="0.25">
      <c r="A44" s="117">
        <v>21</v>
      </c>
      <c r="B44" s="130" t="e">
        <f t="shared" si="0"/>
        <v>#DIV/0!</v>
      </c>
      <c r="C44" s="121">
        <f>Costs!$E$28</f>
        <v>0</v>
      </c>
      <c r="D44" s="121">
        <f>Costs!$E$28+Costs!$F$13</f>
        <v>0</v>
      </c>
      <c r="E44" s="121" t="e">
        <f>B44*Costs!$E$46</f>
        <v>#DIV/0!</v>
      </c>
      <c r="F44" s="122" t="e">
        <f t="shared" si="1"/>
        <v>#DIV/0!</v>
      </c>
      <c r="G44" s="122" t="e">
        <f>B44*Revenues!$F$6</f>
        <v>#DIV/0!</v>
      </c>
      <c r="H44" s="123" t="e">
        <f t="shared" si="2"/>
        <v>#DIV/0!</v>
      </c>
      <c r="M44" s="130" t="e">
        <f t="shared" si="3"/>
        <v>#DIV/0!</v>
      </c>
      <c r="N44" s="121">
        <f>Costs!$F$28</f>
        <v>0</v>
      </c>
      <c r="O44" s="121">
        <f>Costs!$F$28+Costs!$G$13</f>
        <v>0</v>
      </c>
      <c r="P44" s="121" t="e">
        <f>M44*Costs!$E$46</f>
        <v>#DIV/0!</v>
      </c>
      <c r="Q44" s="122" t="e">
        <f t="shared" si="4"/>
        <v>#DIV/0!</v>
      </c>
      <c r="R44" s="121" t="e">
        <f>M44*Revenues!$F$6</f>
        <v>#DIV/0!</v>
      </c>
      <c r="S44" s="127" t="e">
        <f t="shared" si="5"/>
        <v>#DIV/0!</v>
      </c>
    </row>
    <row r="45" spans="1:19" x14ac:dyDescent="0.25">
      <c r="A45" s="117">
        <v>22</v>
      </c>
      <c r="B45" s="130" t="e">
        <f t="shared" si="0"/>
        <v>#DIV/0!</v>
      </c>
      <c r="C45" s="121">
        <f>Costs!$E$28</f>
        <v>0</v>
      </c>
      <c r="D45" s="121">
        <f>Costs!$E$28+Costs!$F$13</f>
        <v>0</v>
      </c>
      <c r="E45" s="121" t="e">
        <f>B45*Costs!$E$46</f>
        <v>#DIV/0!</v>
      </c>
      <c r="F45" s="122" t="e">
        <f t="shared" si="1"/>
        <v>#DIV/0!</v>
      </c>
      <c r="G45" s="122" t="e">
        <f>B45*Revenues!$F$6</f>
        <v>#DIV/0!</v>
      </c>
      <c r="H45" s="123" t="e">
        <f t="shared" si="2"/>
        <v>#DIV/0!</v>
      </c>
      <c r="M45" s="130" t="e">
        <f t="shared" si="3"/>
        <v>#DIV/0!</v>
      </c>
      <c r="N45" s="121">
        <f>Costs!$F$28</f>
        <v>0</v>
      </c>
      <c r="O45" s="121">
        <f>Costs!$F$28+Costs!$G$13</f>
        <v>0</v>
      </c>
      <c r="P45" s="121" t="e">
        <f>M45*Costs!$E$46</f>
        <v>#DIV/0!</v>
      </c>
      <c r="Q45" s="122" t="e">
        <f t="shared" si="4"/>
        <v>#DIV/0!</v>
      </c>
      <c r="R45" s="121" t="e">
        <f>M45*Revenues!$F$6</f>
        <v>#DIV/0!</v>
      </c>
      <c r="S45" s="127" t="e">
        <f t="shared" si="5"/>
        <v>#DIV/0!</v>
      </c>
    </row>
    <row r="46" spans="1:19" x14ac:dyDescent="0.25">
      <c r="A46" s="117">
        <v>23</v>
      </c>
      <c r="B46" s="130" t="e">
        <f t="shared" si="0"/>
        <v>#DIV/0!</v>
      </c>
      <c r="C46" s="121">
        <f>Costs!$E$28</f>
        <v>0</v>
      </c>
      <c r="D46" s="121">
        <f>Costs!$E$28+Costs!$F$13</f>
        <v>0</v>
      </c>
      <c r="E46" s="121" t="e">
        <f>B46*Costs!$E$46</f>
        <v>#DIV/0!</v>
      </c>
      <c r="F46" s="122" t="e">
        <f t="shared" si="1"/>
        <v>#DIV/0!</v>
      </c>
      <c r="G46" s="122" t="e">
        <f>B46*Revenues!$F$6</f>
        <v>#DIV/0!</v>
      </c>
      <c r="H46" s="123" t="e">
        <f t="shared" si="2"/>
        <v>#DIV/0!</v>
      </c>
      <c r="M46" s="130" t="e">
        <f t="shared" si="3"/>
        <v>#DIV/0!</v>
      </c>
      <c r="N46" s="121">
        <f>Costs!$F$28</f>
        <v>0</v>
      </c>
      <c r="O46" s="121">
        <f>Costs!$F$28+Costs!$G$13</f>
        <v>0</v>
      </c>
      <c r="P46" s="121" t="e">
        <f>M46*Costs!$E$46</f>
        <v>#DIV/0!</v>
      </c>
      <c r="Q46" s="122" t="e">
        <f t="shared" si="4"/>
        <v>#DIV/0!</v>
      </c>
      <c r="R46" s="121" t="e">
        <f>M46*Revenues!$F$6</f>
        <v>#DIV/0!</v>
      </c>
      <c r="S46" s="127" t="e">
        <f t="shared" si="5"/>
        <v>#DIV/0!</v>
      </c>
    </row>
    <row r="47" spans="1:19" x14ac:dyDescent="0.25">
      <c r="A47" s="117">
        <v>24</v>
      </c>
      <c r="B47" s="130" t="e">
        <f t="shared" si="0"/>
        <v>#DIV/0!</v>
      </c>
      <c r="C47" s="121">
        <f>Costs!$E$28</f>
        <v>0</v>
      </c>
      <c r="D47" s="121">
        <f>Costs!$E$28+Costs!$F$13</f>
        <v>0</v>
      </c>
      <c r="E47" s="121" t="e">
        <f>B47*Costs!$E$46</f>
        <v>#DIV/0!</v>
      </c>
      <c r="F47" s="122" t="e">
        <f t="shared" si="1"/>
        <v>#DIV/0!</v>
      </c>
      <c r="G47" s="122" t="e">
        <f>B47*Revenues!$F$6</f>
        <v>#DIV/0!</v>
      </c>
      <c r="H47" s="123" t="e">
        <f t="shared" si="2"/>
        <v>#DIV/0!</v>
      </c>
      <c r="M47" s="130" t="e">
        <f t="shared" si="3"/>
        <v>#DIV/0!</v>
      </c>
      <c r="N47" s="121">
        <f>Costs!$F$28</f>
        <v>0</v>
      </c>
      <c r="O47" s="121">
        <f>Costs!$F$28+Costs!$G$13</f>
        <v>0</v>
      </c>
      <c r="P47" s="121" t="e">
        <f>M47*Costs!$E$46</f>
        <v>#DIV/0!</v>
      </c>
      <c r="Q47" s="122" t="e">
        <f t="shared" si="4"/>
        <v>#DIV/0!</v>
      </c>
      <c r="R47" s="121" t="e">
        <f>M47*Revenues!$F$6</f>
        <v>#DIV/0!</v>
      </c>
      <c r="S47" s="127" t="e">
        <f t="shared" si="5"/>
        <v>#DIV/0!</v>
      </c>
    </row>
    <row r="48" spans="1:19" x14ac:dyDescent="0.25">
      <c r="A48" s="117">
        <v>25</v>
      </c>
      <c r="B48" s="130" t="e">
        <f t="shared" si="0"/>
        <v>#DIV/0!</v>
      </c>
      <c r="C48" s="121">
        <f>Costs!$E$28</f>
        <v>0</v>
      </c>
      <c r="D48" s="121">
        <f>Costs!$E$28+Costs!$F$13</f>
        <v>0</v>
      </c>
      <c r="E48" s="121" t="e">
        <f>B48*Costs!$E$46</f>
        <v>#DIV/0!</v>
      </c>
      <c r="F48" s="122" t="e">
        <f t="shared" si="1"/>
        <v>#DIV/0!</v>
      </c>
      <c r="G48" s="122" t="e">
        <f>B48*Revenues!$F$6</f>
        <v>#DIV/0!</v>
      </c>
      <c r="H48" s="123" t="e">
        <f t="shared" si="2"/>
        <v>#DIV/0!</v>
      </c>
      <c r="M48" s="130" t="e">
        <f t="shared" si="3"/>
        <v>#DIV/0!</v>
      </c>
      <c r="N48" s="121">
        <f>Costs!$F$28</f>
        <v>0</v>
      </c>
      <c r="O48" s="121">
        <f>Costs!$F$28+Costs!$G$13</f>
        <v>0</v>
      </c>
      <c r="P48" s="121" t="e">
        <f>M48*Costs!$E$46</f>
        <v>#DIV/0!</v>
      </c>
      <c r="Q48" s="122" t="e">
        <f t="shared" si="4"/>
        <v>#DIV/0!</v>
      </c>
      <c r="R48" s="121" t="e">
        <f>M48*Revenues!$F$6</f>
        <v>#DIV/0!</v>
      </c>
      <c r="S48" s="127" t="e">
        <f t="shared" si="5"/>
        <v>#DIV/0!</v>
      </c>
    </row>
    <row r="49" spans="1:19" x14ac:dyDescent="0.25">
      <c r="A49" s="117">
        <v>26</v>
      </c>
      <c r="B49" s="130" t="e">
        <f t="shared" si="0"/>
        <v>#DIV/0!</v>
      </c>
      <c r="C49" s="121">
        <f>Costs!$E$28</f>
        <v>0</v>
      </c>
      <c r="D49" s="121">
        <f>Costs!$E$28+Costs!$F$13</f>
        <v>0</v>
      </c>
      <c r="E49" s="121" t="e">
        <f>B49*Costs!$E$46</f>
        <v>#DIV/0!</v>
      </c>
      <c r="F49" s="122" t="e">
        <f t="shared" si="1"/>
        <v>#DIV/0!</v>
      </c>
      <c r="G49" s="122" t="e">
        <f>B49*Revenues!$F$6</f>
        <v>#DIV/0!</v>
      </c>
      <c r="H49" s="123" t="e">
        <f t="shared" si="2"/>
        <v>#DIV/0!</v>
      </c>
      <c r="M49" s="130" t="e">
        <f t="shared" si="3"/>
        <v>#DIV/0!</v>
      </c>
      <c r="N49" s="121">
        <f>Costs!$F$28</f>
        <v>0</v>
      </c>
      <c r="O49" s="121">
        <f>Costs!$F$28+Costs!$G$13</f>
        <v>0</v>
      </c>
      <c r="P49" s="121" t="e">
        <f>M49*Costs!$E$46</f>
        <v>#DIV/0!</v>
      </c>
      <c r="Q49" s="122" t="e">
        <f t="shared" si="4"/>
        <v>#DIV/0!</v>
      </c>
      <c r="R49" s="121" t="e">
        <f>M49*Revenues!$F$6</f>
        <v>#DIV/0!</v>
      </c>
      <c r="S49" s="127" t="e">
        <f t="shared" si="5"/>
        <v>#DIV/0!</v>
      </c>
    </row>
    <row r="50" spans="1:19" x14ac:dyDescent="0.25">
      <c r="A50" s="117">
        <v>27</v>
      </c>
      <c r="B50" s="130" t="e">
        <f t="shared" si="0"/>
        <v>#DIV/0!</v>
      </c>
      <c r="C50" s="121">
        <f>Costs!$E$28</f>
        <v>0</v>
      </c>
      <c r="D50" s="121">
        <f>Costs!$E$28+Costs!$F$13</f>
        <v>0</v>
      </c>
      <c r="E50" s="121" t="e">
        <f>B50*Costs!$E$46</f>
        <v>#DIV/0!</v>
      </c>
      <c r="F50" s="122" t="e">
        <f t="shared" si="1"/>
        <v>#DIV/0!</v>
      </c>
      <c r="G50" s="122" t="e">
        <f>B50*Revenues!$F$6</f>
        <v>#DIV/0!</v>
      </c>
      <c r="H50" s="123" t="e">
        <f t="shared" si="2"/>
        <v>#DIV/0!</v>
      </c>
      <c r="M50" s="130" t="e">
        <f t="shared" si="3"/>
        <v>#DIV/0!</v>
      </c>
      <c r="N50" s="121">
        <f>Costs!$F$28</f>
        <v>0</v>
      </c>
      <c r="O50" s="121">
        <f>Costs!$F$28+Costs!$G$13</f>
        <v>0</v>
      </c>
      <c r="P50" s="121" t="e">
        <f>M50*Costs!$E$46</f>
        <v>#DIV/0!</v>
      </c>
      <c r="Q50" s="122" t="e">
        <f t="shared" si="4"/>
        <v>#DIV/0!</v>
      </c>
      <c r="R50" s="121" t="e">
        <f>M50*Revenues!$F$6</f>
        <v>#DIV/0!</v>
      </c>
      <c r="S50" s="127" t="e">
        <f t="shared" si="5"/>
        <v>#DIV/0!</v>
      </c>
    </row>
    <row r="51" spans="1:19" x14ac:dyDescent="0.25">
      <c r="A51" s="117">
        <v>28</v>
      </c>
      <c r="B51" s="130" t="e">
        <f t="shared" si="0"/>
        <v>#DIV/0!</v>
      </c>
      <c r="C51" s="121">
        <f>Costs!$E$28</f>
        <v>0</v>
      </c>
      <c r="D51" s="121">
        <f>Costs!$E$28+Costs!$F$13</f>
        <v>0</v>
      </c>
      <c r="E51" s="121" t="e">
        <f>B51*Costs!$E$46</f>
        <v>#DIV/0!</v>
      </c>
      <c r="F51" s="122" t="e">
        <f t="shared" si="1"/>
        <v>#DIV/0!</v>
      </c>
      <c r="G51" s="122" t="e">
        <f>B51*Revenues!$F$6</f>
        <v>#DIV/0!</v>
      </c>
      <c r="H51" s="123" t="e">
        <f t="shared" si="2"/>
        <v>#DIV/0!</v>
      </c>
      <c r="M51" s="130" t="e">
        <f t="shared" si="3"/>
        <v>#DIV/0!</v>
      </c>
      <c r="N51" s="121">
        <f>Costs!$F$28</f>
        <v>0</v>
      </c>
      <c r="O51" s="121">
        <f>Costs!$F$28+Costs!$G$13</f>
        <v>0</v>
      </c>
      <c r="P51" s="121" t="e">
        <f>M51*Costs!$E$46</f>
        <v>#DIV/0!</v>
      </c>
      <c r="Q51" s="122" t="e">
        <f t="shared" si="4"/>
        <v>#DIV/0!</v>
      </c>
      <c r="R51" s="121" t="e">
        <f>M51*Revenues!$F$6</f>
        <v>#DIV/0!</v>
      </c>
      <c r="S51" s="127" t="e">
        <f t="shared" si="5"/>
        <v>#DIV/0!</v>
      </c>
    </row>
    <row r="52" spans="1:19" x14ac:dyDescent="0.25">
      <c r="A52" s="117">
        <v>29</v>
      </c>
      <c r="B52" s="130" t="e">
        <f t="shared" si="0"/>
        <v>#DIV/0!</v>
      </c>
      <c r="C52" s="121">
        <f>Costs!$E$28</f>
        <v>0</v>
      </c>
      <c r="D52" s="121">
        <f>Costs!$E$28+Costs!$F$13</f>
        <v>0</v>
      </c>
      <c r="E52" s="121" t="e">
        <f>B52*Costs!$E$46</f>
        <v>#DIV/0!</v>
      </c>
      <c r="F52" s="122" t="e">
        <f t="shared" si="1"/>
        <v>#DIV/0!</v>
      </c>
      <c r="G52" s="122" t="e">
        <f>B52*Revenues!$F$6</f>
        <v>#DIV/0!</v>
      </c>
      <c r="H52" s="123" t="e">
        <f t="shared" si="2"/>
        <v>#DIV/0!</v>
      </c>
      <c r="M52" s="130" t="e">
        <f t="shared" si="3"/>
        <v>#DIV/0!</v>
      </c>
      <c r="N52" s="121">
        <f>Costs!$F$28</f>
        <v>0</v>
      </c>
      <c r="O52" s="121">
        <f>Costs!$F$28+Costs!$G$13</f>
        <v>0</v>
      </c>
      <c r="P52" s="121" t="e">
        <f>M52*Costs!$E$46</f>
        <v>#DIV/0!</v>
      </c>
      <c r="Q52" s="122" t="e">
        <f t="shared" si="4"/>
        <v>#DIV/0!</v>
      </c>
      <c r="R52" s="121" t="e">
        <f>M52*Revenues!$F$6</f>
        <v>#DIV/0!</v>
      </c>
      <c r="S52" s="127" t="e">
        <f t="shared" si="5"/>
        <v>#DIV/0!</v>
      </c>
    </row>
    <row r="53" spans="1:19" x14ac:dyDescent="0.25">
      <c r="A53" s="117">
        <v>30</v>
      </c>
      <c r="B53" s="130" t="e">
        <f t="shared" si="0"/>
        <v>#DIV/0!</v>
      </c>
      <c r="C53" s="121">
        <f>Costs!$E$28</f>
        <v>0</v>
      </c>
      <c r="D53" s="121">
        <f>Costs!$E$28+Costs!$F$13</f>
        <v>0</v>
      </c>
      <c r="E53" s="121" t="e">
        <f>B53*Costs!$E$46</f>
        <v>#DIV/0!</v>
      </c>
      <c r="F53" s="122" t="e">
        <f t="shared" si="1"/>
        <v>#DIV/0!</v>
      </c>
      <c r="G53" s="122" t="e">
        <f>B53*Revenues!$F$6</f>
        <v>#DIV/0!</v>
      </c>
      <c r="H53" s="123" t="e">
        <f t="shared" si="2"/>
        <v>#DIV/0!</v>
      </c>
      <c r="M53" s="130" t="e">
        <f t="shared" si="3"/>
        <v>#DIV/0!</v>
      </c>
      <c r="N53" s="121">
        <f>Costs!$F$28</f>
        <v>0</v>
      </c>
      <c r="O53" s="121">
        <f>Costs!$F$28+Costs!$G$13</f>
        <v>0</v>
      </c>
      <c r="P53" s="121" t="e">
        <f>M53*Costs!$E$46</f>
        <v>#DIV/0!</v>
      </c>
      <c r="Q53" s="122" t="e">
        <f t="shared" si="4"/>
        <v>#DIV/0!</v>
      </c>
      <c r="R53" s="121" t="e">
        <f>M53*Revenues!$F$6</f>
        <v>#DIV/0!</v>
      </c>
      <c r="S53" s="127" t="e">
        <f t="shared" si="5"/>
        <v>#DIV/0!</v>
      </c>
    </row>
    <row r="54" spans="1:19" x14ac:dyDescent="0.25">
      <c r="A54" s="117">
        <v>31</v>
      </c>
      <c r="B54" s="130" t="e">
        <f t="shared" si="0"/>
        <v>#DIV/0!</v>
      </c>
      <c r="C54" s="121">
        <f>Costs!$E$28</f>
        <v>0</v>
      </c>
      <c r="D54" s="121">
        <f>Costs!$E$28+Costs!$F$13</f>
        <v>0</v>
      </c>
      <c r="E54" s="121" t="e">
        <f>B54*Costs!$E$46</f>
        <v>#DIV/0!</v>
      </c>
      <c r="F54" s="122" t="e">
        <f t="shared" si="1"/>
        <v>#DIV/0!</v>
      </c>
      <c r="G54" s="122" t="e">
        <f>B54*Revenues!$F$6</f>
        <v>#DIV/0!</v>
      </c>
      <c r="H54" s="123" t="e">
        <f t="shared" si="2"/>
        <v>#DIV/0!</v>
      </c>
      <c r="M54" s="130" t="e">
        <f t="shared" si="3"/>
        <v>#DIV/0!</v>
      </c>
      <c r="N54" s="121">
        <f>Costs!$F$28</f>
        <v>0</v>
      </c>
      <c r="O54" s="121">
        <f>Costs!$F$28+Costs!$G$13</f>
        <v>0</v>
      </c>
      <c r="P54" s="121" t="e">
        <f>M54*Costs!$E$46</f>
        <v>#DIV/0!</v>
      </c>
      <c r="Q54" s="122" t="e">
        <f t="shared" si="4"/>
        <v>#DIV/0!</v>
      </c>
      <c r="R54" s="121" t="e">
        <f>M54*Revenues!$F$6</f>
        <v>#DIV/0!</v>
      </c>
      <c r="S54" s="127" t="e">
        <f t="shared" si="5"/>
        <v>#DIV/0!</v>
      </c>
    </row>
    <row r="55" spans="1:19" x14ac:dyDescent="0.25">
      <c r="A55" s="117">
        <v>32</v>
      </c>
      <c r="B55" s="130" t="e">
        <f t="shared" si="0"/>
        <v>#DIV/0!</v>
      </c>
      <c r="C55" s="121">
        <f>Costs!$E$28</f>
        <v>0</v>
      </c>
      <c r="D55" s="121">
        <f>Costs!$E$28+Costs!$F$13</f>
        <v>0</v>
      </c>
      <c r="E55" s="121" t="e">
        <f>B55*Costs!$E$46</f>
        <v>#DIV/0!</v>
      </c>
      <c r="F55" s="122" t="e">
        <f t="shared" si="1"/>
        <v>#DIV/0!</v>
      </c>
      <c r="G55" s="122" t="e">
        <f>B55*Revenues!$F$6</f>
        <v>#DIV/0!</v>
      </c>
      <c r="H55" s="123" t="e">
        <f t="shared" si="2"/>
        <v>#DIV/0!</v>
      </c>
      <c r="M55" s="130" t="e">
        <f t="shared" si="3"/>
        <v>#DIV/0!</v>
      </c>
      <c r="N55" s="121">
        <f>Costs!$F$28</f>
        <v>0</v>
      </c>
      <c r="O55" s="121">
        <f>Costs!$F$28+Costs!$G$13</f>
        <v>0</v>
      </c>
      <c r="P55" s="121" t="e">
        <f>M55*Costs!$E$46</f>
        <v>#DIV/0!</v>
      </c>
      <c r="Q55" s="122" t="e">
        <f t="shared" si="4"/>
        <v>#DIV/0!</v>
      </c>
      <c r="R55" s="121" t="e">
        <f>M55*Revenues!$F$6</f>
        <v>#DIV/0!</v>
      </c>
      <c r="S55" s="127" t="e">
        <f t="shared" si="5"/>
        <v>#DIV/0!</v>
      </c>
    </row>
    <row r="56" spans="1:19" x14ac:dyDescent="0.25">
      <c r="A56" s="117">
        <v>33</v>
      </c>
      <c r="B56" s="130" t="e">
        <f t="shared" si="0"/>
        <v>#DIV/0!</v>
      </c>
      <c r="C56" s="121">
        <f>Costs!$E$28</f>
        <v>0</v>
      </c>
      <c r="D56" s="121">
        <f>Costs!$E$28+Costs!$F$13</f>
        <v>0</v>
      </c>
      <c r="E56" s="121" t="e">
        <f>B56*Costs!$E$46</f>
        <v>#DIV/0!</v>
      </c>
      <c r="F56" s="122" t="e">
        <f t="shared" si="1"/>
        <v>#DIV/0!</v>
      </c>
      <c r="G56" s="122" t="e">
        <f>B56*Revenues!$F$6</f>
        <v>#DIV/0!</v>
      </c>
      <c r="H56" s="123" t="e">
        <f t="shared" si="2"/>
        <v>#DIV/0!</v>
      </c>
      <c r="M56" s="130" t="e">
        <f t="shared" si="3"/>
        <v>#DIV/0!</v>
      </c>
      <c r="N56" s="121">
        <f>Costs!$F$28</f>
        <v>0</v>
      </c>
      <c r="O56" s="121">
        <f>Costs!$F$28+Costs!$G$13</f>
        <v>0</v>
      </c>
      <c r="P56" s="121" t="e">
        <f>M56*Costs!$E$46</f>
        <v>#DIV/0!</v>
      </c>
      <c r="Q56" s="122" t="e">
        <f t="shared" si="4"/>
        <v>#DIV/0!</v>
      </c>
      <c r="R56" s="121" t="e">
        <f>M56*Revenues!$F$6</f>
        <v>#DIV/0!</v>
      </c>
      <c r="S56" s="127" t="e">
        <f t="shared" si="5"/>
        <v>#DIV/0!</v>
      </c>
    </row>
    <row r="57" spans="1:19" x14ac:dyDescent="0.25">
      <c r="A57" s="117">
        <v>34</v>
      </c>
      <c r="B57" s="130" t="e">
        <f t="shared" si="0"/>
        <v>#DIV/0!</v>
      </c>
      <c r="C57" s="121">
        <f>Costs!$E$28</f>
        <v>0</v>
      </c>
      <c r="D57" s="121">
        <f>Costs!$E$28+Costs!$F$13</f>
        <v>0</v>
      </c>
      <c r="E57" s="121" t="e">
        <f>B57*Costs!$E$46</f>
        <v>#DIV/0!</v>
      </c>
      <c r="F57" s="122" t="e">
        <f t="shared" si="1"/>
        <v>#DIV/0!</v>
      </c>
      <c r="G57" s="122" t="e">
        <f>B57*Revenues!$F$6</f>
        <v>#DIV/0!</v>
      </c>
      <c r="H57" s="123" t="e">
        <f t="shared" si="2"/>
        <v>#DIV/0!</v>
      </c>
      <c r="M57" s="130" t="e">
        <f t="shared" si="3"/>
        <v>#DIV/0!</v>
      </c>
      <c r="N57" s="121">
        <f>Costs!$F$28</f>
        <v>0</v>
      </c>
      <c r="O57" s="121">
        <f>Costs!$F$28+Costs!$G$13</f>
        <v>0</v>
      </c>
      <c r="P57" s="121" t="e">
        <f>M57*Costs!$E$46</f>
        <v>#DIV/0!</v>
      </c>
      <c r="Q57" s="122" t="e">
        <f t="shared" si="4"/>
        <v>#DIV/0!</v>
      </c>
      <c r="R57" s="121" t="e">
        <f>M57*Revenues!$F$6</f>
        <v>#DIV/0!</v>
      </c>
      <c r="S57" s="127" t="e">
        <f t="shared" si="5"/>
        <v>#DIV/0!</v>
      </c>
    </row>
    <row r="58" spans="1:19" x14ac:dyDescent="0.25">
      <c r="A58" s="117">
        <v>35</v>
      </c>
      <c r="B58" s="130" t="e">
        <f t="shared" si="0"/>
        <v>#DIV/0!</v>
      </c>
      <c r="C58" s="121">
        <f>Costs!$E$28</f>
        <v>0</v>
      </c>
      <c r="D58" s="121">
        <f>Costs!$E$28+Costs!$F$13</f>
        <v>0</v>
      </c>
      <c r="E58" s="121" t="e">
        <f>B58*Costs!$E$46</f>
        <v>#DIV/0!</v>
      </c>
      <c r="F58" s="122" t="e">
        <f t="shared" si="1"/>
        <v>#DIV/0!</v>
      </c>
      <c r="G58" s="122" t="e">
        <f>B58*Revenues!$F$6</f>
        <v>#DIV/0!</v>
      </c>
      <c r="H58" s="123" t="e">
        <f t="shared" si="2"/>
        <v>#DIV/0!</v>
      </c>
      <c r="M58" s="130" t="e">
        <f t="shared" si="3"/>
        <v>#DIV/0!</v>
      </c>
      <c r="N58" s="121">
        <f>Costs!$F$28</f>
        <v>0</v>
      </c>
      <c r="O58" s="121">
        <f>Costs!$F$28+Costs!$G$13</f>
        <v>0</v>
      </c>
      <c r="P58" s="121" t="e">
        <f>M58*Costs!$E$46</f>
        <v>#DIV/0!</v>
      </c>
      <c r="Q58" s="122" t="e">
        <f t="shared" si="4"/>
        <v>#DIV/0!</v>
      </c>
      <c r="R58" s="121" t="e">
        <f>M58*Revenues!$F$6</f>
        <v>#DIV/0!</v>
      </c>
      <c r="S58" s="127" t="e">
        <f t="shared" si="5"/>
        <v>#DIV/0!</v>
      </c>
    </row>
    <row r="59" spans="1:19" x14ac:dyDescent="0.25">
      <c r="A59" s="117">
        <v>36</v>
      </c>
      <c r="B59" s="130" t="e">
        <f t="shared" si="0"/>
        <v>#DIV/0!</v>
      </c>
      <c r="C59" s="121">
        <f>Costs!$E$28</f>
        <v>0</v>
      </c>
      <c r="D59" s="121">
        <f>Costs!$E$28+Costs!$F$13</f>
        <v>0</v>
      </c>
      <c r="E59" s="121" t="e">
        <f>B59*Costs!$E$46</f>
        <v>#DIV/0!</v>
      </c>
      <c r="F59" s="122" t="e">
        <f t="shared" si="1"/>
        <v>#DIV/0!</v>
      </c>
      <c r="G59" s="122" t="e">
        <f>B59*Revenues!$F$6</f>
        <v>#DIV/0!</v>
      </c>
      <c r="H59" s="123" t="e">
        <f t="shared" si="2"/>
        <v>#DIV/0!</v>
      </c>
      <c r="M59" s="130" t="e">
        <f t="shared" si="3"/>
        <v>#DIV/0!</v>
      </c>
      <c r="N59" s="121">
        <f>Costs!$F$28</f>
        <v>0</v>
      </c>
      <c r="O59" s="121">
        <f>Costs!$F$28+Costs!$G$13</f>
        <v>0</v>
      </c>
      <c r="P59" s="121" t="e">
        <f>M59*Costs!$E$46</f>
        <v>#DIV/0!</v>
      </c>
      <c r="Q59" s="122" t="e">
        <f t="shared" si="4"/>
        <v>#DIV/0!</v>
      </c>
      <c r="R59" s="121" t="e">
        <f>M59*Revenues!$F$6</f>
        <v>#DIV/0!</v>
      </c>
      <c r="S59" s="127" t="e">
        <f t="shared" si="5"/>
        <v>#DIV/0!</v>
      </c>
    </row>
    <row r="60" spans="1:19" x14ac:dyDescent="0.25">
      <c r="A60" s="117">
        <v>37</v>
      </c>
      <c r="B60" s="130" t="e">
        <f t="shared" si="0"/>
        <v>#DIV/0!</v>
      </c>
      <c r="C60" s="121">
        <f>Costs!$E$28</f>
        <v>0</v>
      </c>
      <c r="D60" s="121">
        <f>Costs!$E$28+Costs!$F$13</f>
        <v>0</v>
      </c>
      <c r="E60" s="121" t="e">
        <f>B60*Costs!$E$46</f>
        <v>#DIV/0!</v>
      </c>
      <c r="F60" s="122" t="e">
        <f t="shared" si="1"/>
        <v>#DIV/0!</v>
      </c>
      <c r="G60" s="122" t="e">
        <f>B60*Revenues!$F$6</f>
        <v>#DIV/0!</v>
      </c>
      <c r="H60" s="123" t="e">
        <f t="shared" si="2"/>
        <v>#DIV/0!</v>
      </c>
      <c r="M60" s="130" t="e">
        <f t="shared" si="3"/>
        <v>#DIV/0!</v>
      </c>
      <c r="N60" s="121">
        <f>Costs!$F$28</f>
        <v>0</v>
      </c>
      <c r="O60" s="121">
        <f>Costs!$F$28+Costs!$G$13</f>
        <v>0</v>
      </c>
      <c r="P60" s="121" t="e">
        <f>M60*Costs!$E$46</f>
        <v>#DIV/0!</v>
      </c>
      <c r="Q60" s="122" t="e">
        <f t="shared" si="4"/>
        <v>#DIV/0!</v>
      </c>
      <c r="R60" s="121" t="e">
        <f>M60*Revenues!$F$6</f>
        <v>#DIV/0!</v>
      </c>
      <c r="S60" s="127" t="e">
        <f t="shared" si="5"/>
        <v>#DIV/0!</v>
      </c>
    </row>
    <row r="61" spans="1:19" x14ac:dyDescent="0.25">
      <c r="A61" s="117">
        <v>38</v>
      </c>
      <c r="B61" s="130" t="e">
        <f t="shared" si="0"/>
        <v>#DIV/0!</v>
      </c>
      <c r="C61" s="121">
        <f>Costs!$E$28</f>
        <v>0</v>
      </c>
      <c r="D61" s="121">
        <f>Costs!$E$28+Costs!$F$13</f>
        <v>0</v>
      </c>
      <c r="E61" s="121" t="e">
        <f>B61*Costs!$E$46</f>
        <v>#DIV/0!</v>
      </c>
      <c r="F61" s="122" t="e">
        <f t="shared" si="1"/>
        <v>#DIV/0!</v>
      </c>
      <c r="G61" s="122" t="e">
        <f>B61*Revenues!$F$6</f>
        <v>#DIV/0!</v>
      </c>
      <c r="H61" s="123" t="e">
        <f t="shared" si="2"/>
        <v>#DIV/0!</v>
      </c>
      <c r="M61" s="130" t="e">
        <f t="shared" si="3"/>
        <v>#DIV/0!</v>
      </c>
      <c r="N61" s="121">
        <f>Costs!$F$28</f>
        <v>0</v>
      </c>
      <c r="O61" s="121">
        <f>Costs!$F$28+Costs!$G$13</f>
        <v>0</v>
      </c>
      <c r="P61" s="121" t="e">
        <f>M61*Costs!$E$46</f>
        <v>#DIV/0!</v>
      </c>
      <c r="Q61" s="122" t="e">
        <f t="shared" si="4"/>
        <v>#DIV/0!</v>
      </c>
      <c r="R61" s="121" t="e">
        <f>M61*Revenues!$F$6</f>
        <v>#DIV/0!</v>
      </c>
      <c r="S61" s="127" t="e">
        <f t="shared" si="5"/>
        <v>#DIV/0!</v>
      </c>
    </row>
    <row r="62" spans="1:19" x14ac:dyDescent="0.25">
      <c r="A62" s="117">
        <v>39</v>
      </c>
      <c r="B62" s="130" t="e">
        <f t="shared" si="0"/>
        <v>#DIV/0!</v>
      </c>
      <c r="C62" s="121">
        <f>Costs!$E$28</f>
        <v>0</v>
      </c>
      <c r="D62" s="121">
        <f>Costs!$E$28+Costs!$F$13</f>
        <v>0</v>
      </c>
      <c r="E62" s="121" t="e">
        <f>B62*Costs!$E$46</f>
        <v>#DIV/0!</v>
      </c>
      <c r="F62" s="122" t="e">
        <f t="shared" si="1"/>
        <v>#DIV/0!</v>
      </c>
      <c r="G62" s="122" t="e">
        <f>B62*Revenues!$F$6</f>
        <v>#DIV/0!</v>
      </c>
      <c r="H62" s="123" t="e">
        <f t="shared" si="2"/>
        <v>#DIV/0!</v>
      </c>
      <c r="M62" s="130" t="e">
        <f t="shared" si="3"/>
        <v>#DIV/0!</v>
      </c>
      <c r="N62" s="121">
        <f>Costs!$F$28</f>
        <v>0</v>
      </c>
      <c r="O62" s="121">
        <f>Costs!$F$28+Costs!$G$13</f>
        <v>0</v>
      </c>
      <c r="P62" s="121" t="e">
        <f>M62*Costs!$E$46</f>
        <v>#DIV/0!</v>
      </c>
      <c r="Q62" s="122" t="e">
        <f t="shared" si="4"/>
        <v>#DIV/0!</v>
      </c>
      <c r="R62" s="121" t="e">
        <f>M62*Revenues!$F$6</f>
        <v>#DIV/0!</v>
      </c>
      <c r="S62" s="127" t="e">
        <f t="shared" si="5"/>
        <v>#DIV/0!</v>
      </c>
    </row>
    <row r="63" spans="1:19" x14ac:dyDescent="0.25">
      <c r="A63" s="117">
        <v>40</v>
      </c>
      <c r="B63" s="130" t="e">
        <f t="shared" si="0"/>
        <v>#DIV/0!</v>
      </c>
      <c r="C63" s="121">
        <f>Costs!$E$28</f>
        <v>0</v>
      </c>
      <c r="D63" s="121">
        <f>Costs!$E$28+Costs!$F$13</f>
        <v>0</v>
      </c>
      <c r="E63" s="121" t="e">
        <f>B63*Costs!$E$46</f>
        <v>#DIV/0!</v>
      </c>
      <c r="F63" s="122" t="e">
        <f t="shared" si="1"/>
        <v>#DIV/0!</v>
      </c>
      <c r="G63" s="122" t="e">
        <f>B63*Revenues!$F$6</f>
        <v>#DIV/0!</v>
      </c>
      <c r="H63" s="123" t="e">
        <f t="shared" si="2"/>
        <v>#DIV/0!</v>
      </c>
      <c r="M63" s="130" t="e">
        <f t="shared" si="3"/>
        <v>#DIV/0!</v>
      </c>
      <c r="N63" s="121">
        <f>Costs!$F$28</f>
        <v>0</v>
      </c>
      <c r="O63" s="121">
        <f>Costs!$F$28+Costs!$G$13</f>
        <v>0</v>
      </c>
      <c r="P63" s="121" t="e">
        <f>M63*Costs!$E$46</f>
        <v>#DIV/0!</v>
      </c>
      <c r="Q63" s="122" t="e">
        <f t="shared" si="4"/>
        <v>#DIV/0!</v>
      </c>
      <c r="R63" s="121" t="e">
        <f>M63*Revenues!$F$6</f>
        <v>#DIV/0!</v>
      </c>
      <c r="S63" s="127" t="e">
        <f t="shared" si="5"/>
        <v>#DIV/0!</v>
      </c>
    </row>
    <row r="64" spans="1:19" x14ac:dyDescent="0.25">
      <c r="A64" s="117">
        <v>41</v>
      </c>
      <c r="B64" s="130" t="e">
        <f t="shared" si="0"/>
        <v>#DIV/0!</v>
      </c>
      <c r="C64" s="121">
        <f>Costs!$E$28</f>
        <v>0</v>
      </c>
      <c r="D64" s="121">
        <f>Costs!$E$28+Costs!$F$13</f>
        <v>0</v>
      </c>
      <c r="E64" s="121" t="e">
        <f>B64*Costs!$E$46</f>
        <v>#DIV/0!</v>
      </c>
      <c r="F64" s="122" t="e">
        <f t="shared" si="1"/>
        <v>#DIV/0!</v>
      </c>
      <c r="G64" s="122" t="e">
        <f>B64*Revenues!$F$6</f>
        <v>#DIV/0!</v>
      </c>
      <c r="H64" s="123" t="e">
        <f t="shared" si="2"/>
        <v>#DIV/0!</v>
      </c>
      <c r="M64" s="130" t="e">
        <f t="shared" si="3"/>
        <v>#DIV/0!</v>
      </c>
      <c r="N64" s="121">
        <f>Costs!$F$28</f>
        <v>0</v>
      </c>
      <c r="O64" s="121">
        <f>Costs!$F$28+Costs!$G$13</f>
        <v>0</v>
      </c>
      <c r="P64" s="121" t="e">
        <f>M64*Costs!$E$46</f>
        <v>#DIV/0!</v>
      </c>
      <c r="Q64" s="122" t="e">
        <f t="shared" si="4"/>
        <v>#DIV/0!</v>
      </c>
      <c r="R64" s="121" t="e">
        <f>M64*Revenues!$F$6</f>
        <v>#DIV/0!</v>
      </c>
      <c r="S64" s="127" t="e">
        <f t="shared" si="5"/>
        <v>#DIV/0!</v>
      </c>
    </row>
    <row r="65" spans="1:19" x14ac:dyDescent="0.25">
      <c r="A65" s="117">
        <v>42</v>
      </c>
      <c r="B65" s="130" t="e">
        <f t="shared" si="0"/>
        <v>#DIV/0!</v>
      </c>
      <c r="C65" s="121">
        <f>Costs!$E$28</f>
        <v>0</v>
      </c>
      <c r="D65" s="121">
        <f>Costs!$E$28+Costs!$F$13</f>
        <v>0</v>
      </c>
      <c r="E65" s="121" t="e">
        <f>B65*Costs!$E$46</f>
        <v>#DIV/0!</v>
      </c>
      <c r="F65" s="122" t="e">
        <f t="shared" si="1"/>
        <v>#DIV/0!</v>
      </c>
      <c r="G65" s="122" t="e">
        <f>B65*Revenues!$F$6</f>
        <v>#DIV/0!</v>
      </c>
      <c r="H65" s="123" t="e">
        <f t="shared" si="2"/>
        <v>#DIV/0!</v>
      </c>
      <c r="M65" s="130" t="e">
        <f t="shared" si="3"/>
        <v>#DIV/0!</v>
      </c>
      <c r="N65" s="121">
        <f>Costs!$F$28</f>
        <v>0</v>
      </c>
      <c r="O65" s="121">
        <f>Costs!$F$28+Costs!$G$13</f>
        <v>0</v>
      </c>
      <c r="P65" s="121" t="e">
        <f>M65*Costs!$E$46</f>
        <v>#DIV/0!</v>
      </c>
      <c r="Q65" s="122" t="e">
        <f t="shared" si="4"/>
        <v>#DIV/0!</v>
      </c>
      <c r="R65" s="121" t="e">
        <f>M65*Revenues!$F$6</f>
        <v>#DIV/0!</v>
      </c>
      <c r="S65" s="127" t="e">
        <f t="shared" si="5"/>
        <v>#DIV/0!</v>
      </c>
    </row>
    <row r="66" spans="1:19" x14ac:dyDescent="0.25">
      <c r="A66" s="117">
        <v>43</v>
      </c>
      <c r="B66" s="130" t="e">
        <f t="shared" si="0"/>
        <v>#DIV/0!</v>
      </c>
      <c r="C66" s="121">
        <f>Costs!$E$28</f>
        <v>0</v>
      </c>
      <c r="D66" s="121">
        <f>Costs!$E$28+Costs!$F$13</f>
        <v>0</v>
      </c>
      <c r="E66" s="121" t="e">
        <f>B66*Costs!$E$46</f>
        <v>#DIV/0!</v>
      </c>
      <c r="F66" s="122" t="e">
        <f t="shared" si="1"/>
        <v>#DIV/0!</v>
      </c>
      <c r="G66" s="122" t="e">
        <f>B66*Revenues!$F$6</f>
        <v>#DIV/0!</v>
      </c>
      <c r="H66" s="123" t="e">
        <f t="shared" si="2"/>
        <v>#DIV/0!</v>
      </c>
      <c r="M66" s="130" t="e">
        <f t="shared" si="3"/>
        <v>#DIV/0!</v>
      </c>
      <c r="N66" s="121">
        <f>Costs!$F$28</f>
        <v>0</v>
      </c>
      <c r="O66" s="121">
        <f>Costs!$F$28+Costs!$G$13</f>
        <v>0</v>
      </c>
      <c r="P66" s="121" t="e">
        <f>M66*Costs!$E$46</f>
        <v>#DIV/0!</v>
      </c>
      <c r="Q66" s="122" t="e">
        <f t="shared" si="4"/>
        <v>#DIV/0!</v>
      </c>
      <c r="R66" s="121" t="e">
        <f>M66*Revenues!$F$6</f>
        <v>#DIV/0!</v>
      </c>
      <c r="S66" s="127" t="e">
        <f t="shared" si="5"/>
        <v>#DIV/0!</v>
      </c>
    </row>
    <row r="67" spans="1:19" x14ac:dyDescent="0.25">
      <c r="A67" s="117">
        <v>44</v>
      </c>
      <c r="B67" s="130" t="e">
        <f t="shared" si="0"/>
        <v>#DIV/0!</v>
      </c>
      <c r="C67" s="121">
        <f>Costs!$E$28</f>
        <v>0</v>
      </c>
      <c r="D67" s="121">
        <f>Costs!$E$28+Costs!$F$13</f>
        <v>0</v>
      </c>
      <c r="E67" s="121" t="e">
        <f>B67*Costs!$E$46</f>
        <v>#DIV/0!</v>
      </c>
      <c r="F67" s="122" t="e">
        <f t="shared" si="1"/>
        <v>#DIV/0!</v>
      </c>
      <c r="G67" s="122" t="e">
        <f>B67*Revenues!$F$6</f>
        <v>#DIV/0!</v>
      </c>
      <c r="H67" s="123" t="e">
        <f t="shared" si="2"/>
        <v>#DIV/0!</v>
      </c>
      <c r="M67" s="130" t="e">
        <f t="shared" si="3"/>
        <v>#DIV/0!</v>
      </c>
      <c r="N67" s="121">
        <f>Costs!$F$28</f>
        <v>0</v>
      </c>
      <c r="O67" s="121">
        <f>Costs!$F$28+Costs!$G$13</f>
        <v>0</v>
      </c>
      <c r="P67" s="121" t="e">
        <f>M67*Costs!$E$46</f>
        <v>#DIV/0!</v>
      </c>
      <c r="Q67" s="122" t="e">
        <f t="shared" si="4"/>
        <v>#DIV/0!</v>
      </c>
      <c r="R67" s="121" t="e">
        <f>M67*Revenues!$F$6</f>
        <v>#DIV/0!</v>
      </c>
      <c r="S67" s="127" t="e">
        <f t="shared" si="5"/>
        <v>#DIV/0!</v>
      </c>
    </row>
    <row r="68" spans="1:19" x14ac:dyDescent="0.25">
      <c r="A68" s="117">
        <v>45</v>
      </c>
      <c r="B68" s="130" t="e">
        <f t="shared" si="0"/>
        <v>#DIV/0!</v>
      </c>
      <c r="C68" s="121">
        <f>Costs!$E$28</f>
        <v>0</v>
      </c>
      <c r="D68" s="121">
        <f>Costs!$E$28+Costs!$F$13</f>
        <v>0</v>
      </c>
      <c r="E68" s="121" t="e">
        <f>B68*Costs!$E$46</f>
        <v>#DIV/0!</v>
      </c>
      <c r="F68" s="122" t="e">
        <f t="shared" si="1"/>
        <v>#DIV/0!</v>
      </c>
      <c r="G68" s="122" t="e">
        <f>B68*Revenues!$F$6</f>
        <v>#DIV/0!</v>
      </c>
      <c r="H68" s="123" t="e">
        <f t="shared" si="2"/>
        <v>#DIV/0!</v>
      </c>
      <c r="M68" s="130" t="e">
        <f t="shared" si="3"/>
        <v>#DIV/0!</v>
      </c>
      <c r="N68" s="121">
        <f>Costs!$F$28</f>
        <v>0</v>
      </c>
      <c r="O68" s="121">
        <f>Costs!$F$28+Costs!$G$13</f>
        <v>0</v>
      </c>
      <c r="P68" s="121" t="e">
        <f>M68*Costs!$E$46</f>
        <v>#DIV/0!</v>
      </c>
      <c r="Q68" s="122" t="e">
        <f t="shared" si="4"/>
        <v>#DIV/0!</v>
      </c>
      <c r="R68" s="121" t="e">
        <f>M68*Revenues!$F$6</f>
        <v>#DIV/0!</v>
      </c>
      <c r="S68" s="127" t="e">
        <f t="shared" si="5"/>
        <v>#DIV/0!</v>
      </c>
    </row>
    <row r="69" spans="1:19" x14ac:dyDescent="0.25">
      <c r="A69" s="117">
        <v>46</v>
      </c>
      <c r="B69" s="130" t="e">
        <f t="shared" si="0"/>
        <v>#DIV/0!</v>
      </c>
      <c r="C69" s="121">
        <f>Costs!$E$28</f>
        <v>0</v>
      </c>
      <c r="D69" s="121">
        <f>Costs!$E$28+Costs!$F$13</f>
        <v>0</v>
      </c>
      <c r="E69" s="121" t="e">
        <f>B69*Costs!$E$46</f>
        <v>#DIV/0!</v>
      </c>
      <c r="F69" s="122" t="e">
        <f t="shared" si="1"/>
        <v>#DIV/0!</v>
      </c>
      <c r="G69" s="122" t="e">
        <f>B69*Revenues!$F$6</f>
        <v>#DIV/0!</v>
      </c>
      <c r="H69" s="123" t="e">
        <f t="shared" si="2"/>
        <v>#DIV/0!</v>
      </c>
      <c r="M69" s="130" t="e">
        <f t="shared" si="3"/>
        <v>#DIV/0!</v>
      </c>
      <c r="N69" s="121">
        <f>Costs!$F$28</f>
        <v>0</v>
      </c>
      <c r="O69" s="121">
        <f>Costs!$F$28+Costs!$G$13</f>
        <v>0</v>
      </c>
      <c r="P69" s="121" t="e">
        <f>M69*Costs!$E$46</f>
        <v>#DIV/0!</v>
      </c>
      <c r="Q69" s="122" t="e">
        <f t="shared" si="4"/>
        <v>#DIV/0!</v>
      </c>
      <c r="R69" s="121" t="e">
        <f>M69*Revenues!$F$6</f>
        <v>#DIV/0!</v>
      </c>
      <c r="S69" s="127" t="e">
        <f t="shared" si="5"/>
        <v>#DIV/0!</v>
      </c>
    </row>
    <row r="70" spans="1:19" x14ac:dyDescent="0.25">
      <c r="A70" s="117">
        <v>47</v>
      </c>
      <c r="B70" s="130" t="e">
        <f t="shared" si="0"/>
        <v>#DIV/0!</v>
      </c>
      <c r="C70" s="121">
        <f>Costs!$E$28</f>
        <v>0</v>
      </c>
      <c r="D70" s="121">
        <f>Costs!$E$28+Costs!$F$13</f>
        <v>0</v>
      </c>
      <c r="E70" s="121" t="e">
        <f>B70*Costs!$E$46</f>
        <v>#DIV/0!</v>
      </c>
      <c r="F70" s="122" t="e">
        <f t="shared" si="1"/>
        <v>#DIV/0!</v>
      </c>
      <c r="G70" s="122" t="e">
        <f>B70*Revenues!$F$6</f>
        <v>#DIV/0!</v>
      </c>
      <c r="H70" s="123" t="e">
        <f t="shared" si="2"/>
        <v>#DIV/0!</v>
      </c>
      <c r="M70" s="130" t="e">
        <f t="shared" si="3"/>
        <v>#DIV/0!</v>
      </c>
      <c r="N70" s="121">
        <f>Costs!$F$28</f>
        <v>0</v>
      </c>
      <c r="O70" s="121">
        <f>Costs!$F$28+Costs!$G$13</f>
        <v>0</v>
      </c>
      <c r="P70" s="121" t="e">
        <f>M70*Costs!$E$46</f>
        <v>#DIV/0!</v>
      </c>
      <c r="Q70" s="122" t="e">
        <f t="shared" si="4"/>
        <v>#DIV/0!</v>
      </c>
      <c r="R70" s="121" t="e">
        <f>M70*Revenues!$F$6</f>
        <v>#DIV/0!</v>
      </c>
      <c r="S70" s="127" t="e">
        <f t="shared" si="5"/>
        <v>#DIV/0!</v>
      </c>
    </row>
    <row r="71" spans="1:19" x14ac:dyDescent="0.25">
      <c r="A71" s="117">
        <v>48</v>
      </c>
      <c r="B71" s="130" t="e">
        <f t="shared" si="0"/>
        <v>#DIV/0!</v>
      </c>
      <c r="C71" s="121">
        <f>Costs!$E$28</f>
        <v>0</v>
      </c>
      <c r="D71" s="121">
        <f>Costs!$E$28+Costs!$F$13</f>
        <v>0</v>
      </c>
      <c r="E71" s="121" t="e">
        <f>B71*Costs!$E$46</f>
        <v>#DIV/0!</v>
      </c>
      <c r="F71" s="122" t="e">
        <f t="shared" si="1"/>
        <v>#DIV/0!</v>
      </c>
      <c r="G71" s="122" t="e">
        <f>B71*Revenues!$F$6</f>
        <v>#DIV/0!</v>
      </c>
      <c r="H71" s="123" t="e">
        <f t="shared" si="2"/>
        <v>#DIV/0!</v>
      </c>
      <c r="M71" s="130" t="e">
        <f t="shared" si="3"/>
        <v>#DIV/0!</v>
      </c>
      <c r="N71" s="121">
        <f>Costs!$F$28</f>
        <v>0</v>
      </c>
      <c r="O71" s="121">
        <f>Costs!$F$28+Costs!$G$13</f>
        <v>0</v>
      </c>
      <c r="P71" s="121" t="e">
        <f>M71*Costs!$E$46</f>
        <v>#DIV/0!</v>
      </c>
      <c r="Q71" s="122" t="e">
        <f t="shared" si="4"/>
        <v>#DIV/0!</v>
      </c>
      <c r="R71" s="121" t="e">
        <f>M71*Revenues!$F$6</f>
        <v>#DIV/0!</v>
      </c>
      <c r="S71" s="127" t="e">
        <f t="shared" si="5"/>
        <v>#DIV/0!</v>
      </c>
    </row>
    <row r="72" spans="1:19" x14ac:dyDescent="0.25">
      <c r="A72" s="117">
        <v>49</v>
      </c>
      <c r="B72" s="130" t="e">
        <f t="shared" si="0"/>
        <v>#DIV/0!</v>
      </c>
      <c r="C72" s="121">
        <f>Costs!$E$28</f>
        <v>0</v>
      </c>
      <c r="D72" s="121">
        <f>Costs!$E$28+Costs!$F$13</f>
        <v>0</v>
      </c>
      <c r="E72" s="121" t="e">
        <f>B72*Costs!$E$46</f>
        <v>#DIV/0!</v>
      </c>
      <c r="F72" s="122" t="e">
        <f t="shared" si="1"/>
        <v>#DIV/0!</v>
      </c>
      <c r="G72" s="122" t="e">
        <f>B72*Revenues!$F$6</f>
        <v>#DIV/0!</v>
      </c>
      <c r="H72" s="123" t="e">
        <f t="shared" si="2"/>
        <v>#DIV/0!</v>
      </c>
      <c r="M72" s="130" t="e">
        <f t="shared" si="3"/>
        <v>#DIV/0!</v>
      </c>
      <c r="N72" s="121">
        <f>Costs!$F$28</f>
        <v>0</v>
      </c>
      <c r="O72" s="121">
        <f>Costs!$F$28+Costs!$G$13</f>
        <v>0</v>
      </c>
      <c r="P72" s="121" t="e">
        <f>M72*Costs!$E$46</f>
        <v>#DIV/0!</v>
      </c>
      <c r="Q72" s="122" t="e">
        <f t="shared" si="4"/>
        <v>#DIV/0!</v>
      </c>
      <c r="R72" s="121" t="e">
        <f>M72*Revenues!$F$6</f>
        <v>#DIV/0!</v>
      </c>
      <c r="S72" s="127" t="e">
        <f t="shared" si="5"/>
        <v>#DIV/0!</v>
      </c>
    </row>
    <row r="73" spans="1:19" x14ac:dyDescent="0.25">
      <c r="A73" s="117">
        <v>50</v>
      </c>
      <c r="B73" s="130" t="e">
        <f t="shared" si="0"/>
        <v>#DIV/0!</v>
      </c>
      <c r="C73" s="121">
        <f>Costs!$E$28</f>
        <v>0</v>
      </c>
      <c r="D73" s="121">
        <f>Costs!$E$28+Costs!$F$13</f>
        <v>0</v>
      </c>
      <c r="E73" s="121" t="e">
        <f>B73*Costs!$E$46</f>
        <v>#DIV/0!</v>
      </c>
      <c r="F73" s="122" t="e">
        <f t="shared" si="1"/>
        <v>#DIV/0!</v>
      </c>
      <c r="G73" s="122" t="e">
        <f>B73*Revenues!$F$6</f>
        <v>#DIV/0!</v>
      </c>
      <c r="H73" s="123" t="e">
        <f t="shared" si="2"/>
        <v>#DIV/0!</v>
      </c>
      <c r="M73" s="130" t="e">
        <f t="shared" si="3"/>
        <v>#DIV/0!</v>
      </c>
      <c r="N73" s="121">
        <f>Costs!$F$28</f>
        <v>0</v>
      </c>
      <c r="O73" s="121">
        <f>Costs!$F$28+Costs!$G$13</f>
        <v>0</v>
      </c>
      <c r="P73" s="121" t="e">
        <f>M73*Costs!$E$46</f>
        <v>#DIV/0!</v>
      </c>
      <c r="Q73" s="122" t="e">
        <f t="shared" si="4"/>
        <v>#DIV/0!</v>
      </c>
      <c r="R73" s="121" t="e">
        <f>M73*Revenues!$F$6</f>
        <v>#DIV/0!</v>
      </c>
      <c r="S73" s="127" t="e">
        <f t="shared" si="5"/>
        <v>#DIV/0!</v>
      </c>
    </row>
    <row r="74" spans="1:19" x14ac:dyDescent="0.25">
      <c r="A74" s="117">
        <v>51</v>
      </c>
      <c r="B74" s="130" t="e">
        <f t="shared" si="0"/>
        <v>#DIV/0!</v>
      </c>
      <c r="C74" s="121">
        <f>Costs!$E$28</f>
        <v>0</v>
      </c>
      <c r="D74" s="121">
        <f>Costs!$E$28+Costs!$F$13</f>
        <v>0</v>
      </c>
      <c r="E74" s="121" t="e">
        <f>B74*Costs!$E$46</f>
        <v>#DIV/0!</v>
      </c>
      <c r="F74" s="122" t="e">
        <f t="shared" si="1"/>
        <v>#DIV/0!</v>
      </c>
      <c r="G74" s="122" t="e">
        <f>B74*Revenues!$F$6</f>
        <v>#DIV/0!</v>
      </c>
      <c r="H74" s="123" t="e">
        <f t="shared" si="2"/>
        <v>#DIV/0!</v>
      </c>
      <c r="M74" s="130" t="e">
        <f t="shared" si="3"/>
        <v>#DIV/0!</v>
      </c>
      <c r="N74" s="121">
        <f>Costs!$F$28</f>
        <v>0</v>
      </c>
      <c r="O74" s="121">
        <f>Costs!$F$28+Costs!$G$13</f>
        <v>0</v>
      </c>
      <c r="P74" s="121" t="e">
        <f>M74*Costs!$E$46</f>
        <v>#DIV/0!</v>
      </c>
      <c r="Q74" s="122" t="e">
        <f t="shared" si="4"/>
        <v>#DIV/0!</v>
      </c>
      <c r="R74" s="121" t="e">
        <f>M74*Revenues!$F$6</f>
        <v>#DIV/0!</v>
      </c>
      <c r="S74" s="127" t="e">
        <f t="shared" si="5"/>
        <v>#DIV/0!</v>
      </c>
    </row>
    <row r="75" spans="1:19" x14ac:dyDescent="0.25">
      <c r="A75" s="117">
        <v>52</v>
      </c>
      <c r="B75" s="130" t="e">
        <f t="shared" si="0"/>
        <v>#DIV/0!</v>
      </c>
      <c r="C75" s="121">
        <f>Costs!$E$28</f>
        <v>0</v>
      </c>
      <c r="D75" s="121">
        <f>Costs!$E$28+Costs!$F$13</f>
        <v>0</v>
      </c>
      <c r="E75" s="121" t="e">
        <f>B75*Costs!$E$46</f>
        <v>#DIV/0!</v>
      </c>
      <c r="F75" s="122" t="e">
        <f t="shared" si="1"/>
        <v>#DIV/0!</v>
      </c>
      <c r="G75" s="122" t="e">
        <f>B75*Revenues!$F$6</f>
        <v>#DIV/0!</v>
      </c>
      <c r="H75" s="123" t="e">
        <f t="shared" si="2"/>
        <v>#DIV/0!</v>
      </c>
      <c r="M75" s="130" t="e">
        <f t="shared" si="3"/>
        <v>#DIV/0!</v>
      </c>
      <c r="N75" s="121">
        <f>Costs!$F$28</f>
        <v>0</v>
      </c>
      <c r="O75" s="121">
        <f>Costs!$F$28+Costs!$G$13</f>
        <v>0</v>
      </c>
      <c r="P75" s="121" t="e">
        <f>M75*Costs!$E$46</f>
        <v>#DIV/0!</v>
      </c>
      <c r="Q75" s="122" t="e">
        <f t="shared" si="4"/>
        <v>#DIV/0!</v>
      </c>
      <c r="R75" s="121" t="e">
        <f>M75*Revenues!$F$6</f>
        <v>#DIV/0!</v>
      </c>
      <c r="S75" s="127" t="e">
        <f t="shared" si="5"/>
        <v>#DIV/0!</v>
      </c>
    </row>
    <row r="76" spans="1:19" x14ac:dyDescent="0.25">
      <c r="A76" s="117">
        <v>53</v>
      </c>
      <c r="B76" s="130" t="e">
        <f t="shared" si="0"/>
        <v>#DIV/0!</v>
      </c>
      <c r="C76" s="121">
        <f>Costs!$E$28</f>
        <v>0</v>
      </c>
      <c r="D76" s="121">
        <f>Costs!$E$28+Costs!$F$13</f>
        <v>0</v>
      </c>
      <c r="E76" s="121" t="e">
        <f>B76*Costs!$E$46</f>
        <v>#DIV/0!</v>
      </c>
      <c r="F76" s="122" t="e">
        <f t="shared" si="1"/>
        <v>#DIV/0!</v>
      </c>
      <c r="G76" s="122" t="e">
        <f>B76*Revenues!$F$6</f>
        <v>#DIV/0!</v>
      </c>
      <c r="H76" s="123" t="e">
        <f t="shared" si="2"/>
        <v>#DIV/0!</v>
      </c>
      <c r="M76" s="130" t="e">
        <f t="shared" si="3"/>
        <v>#DIV/0!</v>
      </c>
      <c r="N76" s="121">
        <f>Costs!$F$28</f>
        <v>0</v>
      </c>
      <c r="O76" s="121">
        <f>Costs!$F$28+Costs!$G$13</f>
        <v>0</v>
      </c>
      <c r="P76" s="121" t="e">
        <f>M76*Costs!$E$46</f>
        <v>#DIV/0!</v>
      </c>
      <c r="Q76" s="122" t="e">
        <f t="shared" si="4"/>
        <v>#DIV/0!</v>
      </c>
      <c r="R76" s="121" t="e">
        <f>M76*Revenues!$F$6</f>
        <v>#DIV/0!</v>
      </c>
      <c r="S76" s="127" t="e">
        <f t="shared" si="5"/>
        <v>#DIV/0!</v>
      </c>
    </row>
    <row r="77" spans="1:19" x14ac:dyDescent="0.25">
      <c r="A77" s="117">
        <v>54</v>
      </c>
      <c r="B77" s="130" t="e">
        <f t="shared" si="0"/>
        <v>#DIV/0!</v>
      </c>
      <c r="C77" s="121">
        <f>Costs!$E$28</f>
        <v>0</v>
      </c>
      <c r="D77" s="121">
        <f>Costs!$E$28+Costs!$F$13</f>
        <v>0</v>
      </c>
      <c r="E77" s="121" t="e">
        <f>B77*Costs!$E$46</f>
        <v>#DIV/0!</v>
      </c>
      <c r="F77" s="122" t="e">
        <f t="shared" si="1"/>
        <v>#DIV/0!</v>
      </c>
      <c r="G77" s="122" t="e">
        <f>B77*Revenues!$F$6</f>
        <v>#DIV/0!</v>
      </c>
      <c r="H77" s="123" t="e">
        <f t="shared" si="2"/>
        <v>#DIV/0!</v>
      </c>
      <c r="M77" s="130" t="e">
        <f t="shared" si="3"/>
        <v>#DIV/0!</v>
      </c>
      <c r="N77" s="121">
        <f>Costs!$F$28</f>
        <v>0</v>
      </c>
      <c r="O77" s="121">
        <f>Costs!$F$28+Costs!$G$13</f>
        <v>0</v>
      </c>
      <c r="P77" s="121" t="e">
        <f>M77*Costs!$E$46</f>
        <v>#DIV/0!</v>
      </c>
      <c r="Q77" s="122" t="e">
        <f t="shared" si="4"/>
        <v>#DIV/0!</v>
      </c>
      <c r="R77" s="121" t="e">
        <f>M77*Revenues!$F$6</f>
        <v>#DIV/0!</v>
      </c>
      <c r="S77" s="127" t="e">
        <f t="shared" si="5"/>
        <v>#DIV/0!</v>
      </c>
    </row>
    <row r="78" spans="1:19" x14ac:dyDescent="0.25">
      <c r="A78" s="117">
        <v>55</v>
      </c>
      <c r="B78" s="130" t="e">
        <f t="shared" si="0"/>
        <v>#DIV/0!</v>
      </c>
      <c r="C78" s="121">
        <f>Costs!$E$28</f>
        <v>0</v>
      </c>
      <c r="D78" s="121">
        <f>Costs!$E$28+Costs!$F$13</f>
        <v>0</v>
      </c>
      <c r="E78" s="121" t="e">
        <f>B78*Costs!$E$46</f>
        <v>#DIV/0!</v>
      </c>
      <c r="F78" s="122" t="e">
        <f t="shared" si="1"/>
        <v>#DIV/0!</v>
      </c>
      <c r="G78" s="122" t="e">
        <f>B78*Revenues!$F$6</f>
        <v>#DIV/0!</v>
      </c>
      <c r="H78" s="123" t="e">
        <f t="shared" si="2"/>
        <v>#DIV/0!</v>
      </c>
      <c r="M78" s="130" t="e">
        <f t="shared" si="3"/>
        <v>#DIV/0!</v>
      </c>
      <c r="N78" s="121">
        <f>Costs!$F$28</f>
        <v>0</v>
      </c>
      <c r="O78" s="121">
        <f>Costs!$F$28+Costs!$G$13</f>
        <v>0</v>
      </c>
      <c r="P78" s="121" t="e">
        <f>M78*Costs!$E$46</f>
        <v>#DIV/0!</v>
      </c>
      <c r="Q78" s="122" t="e">
        <f t="shared" si="4"/>
        <v>#DIV/0!</v>
      </c>
      <c r="R78" s="121" t="e">
        <f>M78*Revenues!$F$6</f>
        <v>#DIV/0!</v>
      </c>
      <c r="S78" s="127" t="e">
        <f t="shared" si="5"/>
        <v>#DIV/0!</v>
      </c>
    </row>
    <row r="79" spans="1:19" x14ac:dyDescent="0.25">
      <c r="A79" s="117">
        <v>56</v>
      </c>
      <c r="B79" s="130" t="e">
        <f t="shared" si="0"/>
        <v>#DIV/0!</v>
      </c>
      <c r="C79" s="121">
        <f>Costs!$E$28</f>
        <v>0</v>
      </c>
      <c r="D79" s="121">
        <f>Costs!$E$28+Costs!$F$13</f>
        <v>0</v>
      </c>
      <c r="E79" s="121" t="e">
        <f>B79*Costs!$E$46</f>
        <v>#DIV/0!</v>
      </c>
      <c r="F79" s="122" t="e">
        <f t="shared" si="1"/>
        <v>#DIV/0!</v>
      </c>
      <c r="G79" s="122" t="e">
        <f>B79*Revenues!$F$6</f>
        <v>#DIV/0!</v>
      </c>
      <c r="H79" s="123" t="e">
        <f t="shared" si="2"/>
        <v>#DIV/0!</v>
      </c>
      <c r="M79" s="130" t="e">
        <f t="shared" si="3"/>
        <v>#DIV/0!</v>
      </c>
      <c r="N79" s="121">
        <f>Costs!$F$28</f>
        <v>0</v>
      </c>
      <c r="O79" s="121">
        <f>Costs!$F$28+Costs!$G$13</f>
        <v>0</v>
      </c>
      <c r="P79" s="121" t="e">
        <f>M79*Costs!$E$46</f>
        <v>#DIV/0!</v>
      </c>
      <c r="Q79" s="122" t="e">
        <f t="shared" si="4"/>
        <v>#DIV/0!</v>
      </c>
      <c r="R79" s="121" t="e">
        <f>M79*Revenues!$F$6</f>
        <v>#DIV/0!</v>
      </c>
      <c r="S79" s="127" t="e">
        <f t="shared" si="5"/>
        <v>#DIV/0!</v>
      </c>
    </row>
    <row r="80" spans="1:19" x14ac:dyDescent="0.25">
      <c r="A80" s="117">
        <v>57</v>
      </c>
      <c r="B80" s="130" t="e">
        <f t="shared" si="0"/>
        <v>#DIV/0!</v>
      </c>
      <c r="C80" s="121">
        <f>Costs!$E$28</f>
        <v>0</v>
      </c>
      <c r="D80" s="121">
        <f>Costs!$E$28+Costs!$F$13</f>
        <v>0</v>
      </c>
      <c r="E80" s="121" t="e">
        <f>B80*Costs!$E$46</f>
        <v>#DIV/0!</v>
      </c>
      <c r="F80" s="122" t="e">
        <f t="shared" si="1"/>
        <v>#DIV/0!</v>
      </c>
      <c r="G80" s="122" t="e">
        <f>B80*Revenues!$F$6</f>
        <v>#DIV/0!</v>
      </c>
      <c r="H80" s="123" t="e">
        <f t="shared" si="2"/>
        <v>#DIV/0!</v>
      </c>
      <c r="M80" s="130" t="e">
        <f t="shared" si="3"/>
        <v>#DIV/0!</v>
      </c>
      <c r="N80" s="121">
        <f>Costs!$F$28</f>
        <v>0</v>
      </c>
      <c r="O80" s="121">
        <f>Costs!$F$28+Costs!$G$13</f>
        <v>0</v>
      </c>
      <c r="P80" s="121" t="e">
        <f>M80*Costs!$E$46</f>
        <v>#DIV/0!</v>
      </c>
      <c r="Q80" s="122" t="e">
        <f t="shared" si="4"/>
        <v>#DIV/0!</v>
      </c>
      <c r="R80" s="121" t="e">
        <f>M80*Revenues!$F$6</f>
        <v>#DIV/0!</v>
      </c>
      <c r="S80" s="127" t="e">
        <f t="shared" si="5"/>
        <v>#DIV/0!</v>
      </c>
    </row>
    <row r="81" spans="1:19" x14ac:dyDescent="0.25">
      <c r="A81" s="117">
        <v>58</v>
      </c>
      <c r="B81" s="130" t="e">
        <f t="shared" si="0"/>
        <v>#DIV/0!</v>
      </c>
      <c r="C81" s="121">
        <f>Costs!$E$28</f>
        <v>0</v>
      </c>
      <c r="D81" s="121">
        <f>Costs!$E$28+Costs!$F$13</f>
        <v>0</v>
      </c>
      <c r="E81" s="121" t="e">
        <f>B81*Costs!$E$46</f>
        <v>#DIV/0!</v>
      </c>
      <c r="F81" s="122" t="e">
        <f t="shared" si="1"/>
        <v>#DIV/0!</v>
      </c>
      <c r="G81" s="122" t="e">
        <f>B81*Revenues!$F$6</f>
        <v>#DIV/0!</v>
      </c>
      <c r="H81" s="123" t="e">
        <f t="shared" si="2"/>
        <v>#DIV/0!</v>
      </c>
      <c r="M81" s="130" t="e">
        <f t="shared" si="3"/>
        <v>#DIV/0!</v>
      </c>
      <c r="N81" s="121">
        <f>Costs!$F$28</f>
        <v>0</v>
      </c>
      <c r="O81" s="121">
        <f>Costs!$F$28+Costs!$G$13</f>
        <v>0</v>
      </c>
      <c r="P81" s="121" t="e">
        <f>M81*Costs!$E$46</f>
        <v>#DIV/0!</v>
      </c>
      <c r="Q81" s="122" t="e">
        <f t="shared" si="4"/>
        <v>#DIV/0!</v>
      </c>
      <c r="R81" s="121" t="e">
        <f>M81*Revenues!$F$6</f>
        <v>#DIV/0!</v>
      </c>
      <c r="S81" s="127" t="e">
        <f t="shared" si="5"/>
        <v>#DIV/0!</v>
      </c>
    </row>
    <row r="82" spans="1:19" x14ac:dyDescent="0.25">
      <c r="A82" s="117">
        <v>59</v>
      </c>
      <c r="B82" s="130" t="e">
        <f t="shared" si="0"/>
        <v>#DIV/0!</v>
      </c>
      <c r="C82" s="121">
        <f>Costs!$E$28</f>
        <v>0</v>
      </c>
      <c r="D82" s="121">
        <f>Costs!$E$28+Costs!$F$13</f>
        <v>0</v>
      </c>
      <c r="E82" s="121" t="e">
        <f>B82*Costs!$E$46</f>
        <v>#DIV/0!</v>
      </c>
      <c r="F82" s="122" t="e">
        <f t="shared" si="1"/>
        <v>#DIV/0!</v>
      </c>
      <c r="G82" s="122" t="e">
        <f>B82*Revenues!$F$6</f>
        <v>#DIV/0!</v>
      </c>
      <c r="H82" s="123" t="e">
        <f t="shared" si="2"/>
        <v>#DIV/0!</v>
      </c>
      <c r="M82" s="130" t="e">
        <f t="shared" si="3"/>
        <v>#DIV/0!</v>
      </c>
      <c r="N82" s="121">
        <f>Costs!$F$28</f>
        <v>0</v>
      </c>
      <c r="O82" s="121">
        <f>Costs!$F$28+Costs!$G$13</f>
        <v>0</v>
      </c>
      <c r="P82" s="121" t="e">
        <f>M82*Costs!$E$46</f>
        <v>#DIV/0!</v>
      </c>
      <c r="Q82" s="122" t="e">
        <f t="shared" si="4"/>
        <v>#DIV/0!</v>
      </c>
      <c r="R82" s="121" t="e">
        <f>M82*Revenues!$F$6</f>
        <v>#DIV/0!</v>
      </c>
      <c r="S82" s="127" t="e">
        <f t="shared" si="5"/>
        <v>#DIV/0!</v>
      </c>
    </row>
    <row r="83" spans="1:19" x14ac:dyDescent="0.25">
      <c r="A83" s="117">
        <v>60</v>
      </c>
      <c r="B83" s="130" t="e">
        <f t="shared" si="0"/>
        <v>#DIV/0!</v>
      </c>
      <c r="C83" s="121">
        <f>Costs!$E$28</f>
        <v>0</v>
      </c>
      <c r="D83" s="121">
        <f>Costs!$E$28+Costs!$F$13</f>
        <v>0</v>
      </c>
      <c r="E83" s="121" t="e">
        <f>B83*Costs!$E$46</f>
        <v>#DIV/0!</v>
      </c>
      <c r="F83" s="122" t="e">
        <f t="shared" si="1"/>
        <v>#DIV/0!</v>
      </c>
      <c r="G83" s="122" t="e">
        <f>B83*Revenues!$F$6</f>
        <v>#DIV/0!</v>
      </c>
      <c r="H83" s="123" t="e">
        <f t="shared" si="2"/>
        <v>#DIV/0!</v>
      </c>
      <c r="M83" s="130" t="e">
        <f t="shared" si="3"/>
        <v>#DIV/0!</v>
      </c>
      <c r="N83" s="121">
        <f>Costs!$F$28</f>
        <v>0</v>
      </c>
      <c r="O83" s="121">
        <f>Costs!$F$28+Costs!$G$13</f>
        <v>0</v>
      </c>
      <c r="P83" s="121" t="e">
        <f>M83*Costs!$E$46</f>
        <v>#DIV/0!</v>
      </c>
      <c r="Q83" s="122" t="e">
        <f t="shared" si="4"/>
        <v>#DIV/0!</v>
      </c>
      <c r="R83" s="121" t="e">
        <f>M83*Revenues!$F$6</f>
        <v>#DIV/0!</v>
      </c>
      <c r="S83" s="127" t="e">
        <f t="shared" si="5"/>
        <v>#DIV/0!</v>
      </c>
    </row>
    <row r="84" spans="1:19" x14ac:dyDescent="0.25">
      <c r="A84" s="117">
        <v>61</v>
      </c>
      <c r="B84" s="130" t="e">
        <f t="shared" si="0"/>
        <v>#DIV/0!</v>
      </c>
      <c r="C84" s="121">
        <f>Costs!$E$28</f>
        <v>0</v>
      </c>
      <c r="D84" s="121">
        <f>Costs!$E$28+Costs!$F$13</f>
        <v>0</v>
      </c>
      <c r="E84" s="121" t="e">
        <f>B84*Costs!$E$46</f>
        <v>#DIV/0!</v>
      </c>
      <c r="F84" s="122" t="e">
        <f t="shared" si="1"/>
        <v>#DIV/0!</v>
      </c>
      <c r="G84" s="122" t="e">
        <f>B84*Revenues!$F$6</f>
        <v>#DIV/0!</v>
      </c>
      <c r="H84" s="123" t="e">
        <f t="shared" si="2"/>
        <v>#DIV/0!</v>
      </c>
      <c r="M84" s="130" t="e">
        <f t="shared" si="3"/>
        <v>#DIV/0!</v>
      </c>
      <c r="N84" s="121">
        <f>Costs!$F$28</f>
        <v>0</v>
      </c>
      <c r="O84" s="121">
        <f>Costs!$F$28+Costs!$G$13</f>
        <v>0</v>
      </c>
      <c r="P84" s="121" t="e">
        <f>M84*Costs!$E$46</f>
        <v>#DIV/0!</v>
      </c>
      <c r="Q84" s="122" t="e">
        <f t="shared" si="4"/>
        <v>#DIV/0!</v>
      </c>
      <c r="R84" s="121" t="e">
        <f>M84*Revenues!$F$6</f>
        <v>#DIV/0!</v>
      </c>
      <c r="S84" s="127" t="e">
        <f t="shared" si="5"/>
        <v>#DIV/0!</v>
      </c>
    </row>
    <row r="85" spans="1:19" x14ac:dyDescent="0.25">
      <c r="A85" s="117">
        <v>62</v>
      </c>
      <c r="B85" s="130" t="e">
        <f t="shared" si="0"/>
        <v>#DIV/0!</v>
      </c>
      <c r="C85" s="121">
        <f>Costs!$E$28</f>
        <v>0</v>
      </c>
      <c r="D85" s="121">
        <f>Costs!$E$28+Costs!$F$13</f>
        <v>0</v>
      </c>
      <c r="E85" s="121" t="e">
        <f>B85*Costs!$E$46</f>
        <v>#DIV/0!</v>
      </c>
      <c r="F85" s="122" t="e">
        <f t="shared" si="1"/>
        <v>#DIV/0!</v>
      </c>
      <c r="G85" s="122" t="e">
        <f>B85*Revenues!$F$6</f>
        <v>#DIV/0!</v>
      </c>
      <c r="H85" s="123" t="e">
        <f t="shared" si="2"/>
        <v>#DIV/0!</v>
      </c>
      <c r="M85" s="130" t="e">
        <f t="shared" si="3"/>
        <v>#DIV/0!</v>
      </c>
      <c r="N85" s="121">
        <f>Costs!$F$28</f>
        <v>0</v>
      </c>
      <c r="O85" s="121">
        <f>Costs!$F$28+Costs!$G$13</f>
        <v>0</v>
      </c>
      <c r="P85" s="121" t="e">
        <f>M85*Costs!$E$46</f>
        <v>#DIV/0!</v>
      </c>
      <c r="Q85" s="122" t="e">
        <f t="shared" si="4"/>
        <v>#DIV/0!</v>
      </c>
      <c r="R85" s="121" t="e">
        <f>M85*Revenues!$F$6</f>
        <v>#DIV/0!</v>
      </c>
      <c r="S85" s="127" t="e">
        <f t="shared" si="5"/>
        <v>#DIV/0!</v>
      </c>
    </row>
    <row r="86" spans="1:19" x14ac:dyDescent="0.25">
      <c r="A86" s="117">
        <v>63</v>
      </c>
      <c r="B86" s="130" t="e">
        <f t="shared" si="0"/>
        <v>#DIV/0!</v>
      </c>
      <c r="C86" s="121">
        <f>Costs!$E$28</f>
        <v>0</v>
      </c>
      <c r="D86" s="121">
        <f>Costs!$E$28+Costs!$F$13</f>
        <v>0</v>
      </c>
      <c r="E86" s="121" t="e">
        <f>B86*Costs!$E$46</f>
        <v>#DIV/0!</v>
      </c>
      <c r="F86" s="122" t="e">
        <f t="shared" si="1"/>
        <v>#DIV/0!</v>
      </c>
      <c r="G86" s="122" t="e">
        <f>B86*Revenues!$F$6</f>
        <v>#DIV/0!</v>
      </c>
      <c r="H86" s="123" t="e">
        <f t="shared" si="2"/>
        <v>#DIV/0!</v>
      </c>
      <c r="M86" s="130" t="e">
        <f t="shared" si="3"/>
        <v>#DIV/0!</v>
      </c>
      <c r="N86" s="121">
        <f>Costs!$F$28</f>
        <v>0</v>
      </c>
      <c r="O86" s="121">
        <f>Costs!$F$28+Costs!$G$13</f>
        <v>0</v>
      </c>
      <c r="P86" s="121" t="e">
        <f>M86*Costs!$E$46</f>
        <v>#DIV/0!</v>
      </c>
      <c r="Q86" s="122" t="e">
        <f t="shared" si="4"/>
        <v>#DIV/0!</v>
      </c>
      <c r="R86" s="121" t="e">
        <f>M86*Revenues!$F$6</f>
        <v>#DIV/0!</v>
      </c>
      <c r="S86" s="127" t="e">
        <f t="shared" si="5"/>
        <v>#DIV/0!</v>
      </c>
    </row>
    <row r="87" spans="1:19" x14ac:dyDescent="0.25">
      <c r="A87" s="117">
        <v>64</v>
      </c>
      <c r="B87" s="130" t="e">
        <f t="shared" si="0"/>
        <v>#DIV/0!</v>
      </c>
      <c r="C87" s="121">
        <f>Costs!$E$28</f>
        <v>0</v>
      </c>
      <c r="D87" s="121">
        <f>Costs!$E$28+Costs!$F$13</f>
        <v>0</v>
      </c>
      <c r="E87" s="121" t="e">
        <f>B87*Costs!$E$46</f>
        <v>#DIV/0!</v>
      </c>
      <c r="F87" s="122" t="e">
        <f t="shared" si="1"/>
        <v>#DIV/0!</v>
      </c>
      <c r="G87" s="122" t="e">
        <f>B87*Revenues!$F$6</f>
        <v>#DIV/0!</v>
      </c>
      <c r="H87" s="123" t="e">
        <f t="shared" si="2"/>
        <v>#DIV/0!</v>
      </c>
      <c r="M87" s="130" t="e">
        <f t="shared" si="3"/>
        <v>#DIV/0!</v>
      </c>
      <c r="N87" s="121">
        <f>Costs!$F$28</f>
        <v>0</v>
      </c>
      <c r="O87" s="121">
        <f>Costs!$F$28+Costs!$G$13</f>
        <v>0</v>
      </c>
      <c r="P87" s="121" t="e">
        <f>M87*Costs!$E$46</f>
        <v>#DIV/0!</v>
      </c>
      <c r="Q87" s="122" t="e">
        <f t="shared" si="4"/>
        <v>#DIV/0!</v>
      </c>
      <c r="R87" s="121" t="e">
        <f>M87*Revenues!$F$6</f>
        <v>#DIV/0!</v>
      </c>
      <c r="S87" s="127" t="e">
        <f t="shared" si="5"/>
        <v>#DIV/0!</v>
      </c>
    </row>
    <row r="88" spans="1:19" x14ac:dyDescent="0.25">
      <c r="A88" s="117">
        <v>65</v>
      </c>
      <c r="B88" s="130" t="e">
        <f t="shared" ref="B88:B123" si="6">A88*($J$11/50)</f>
        <v>#DIV/0!</v>
      </c>
      <c r="C88" s="121">
        <f>Costs!$E$28</f>
        <v>0</v>
      </c>
      <c r="D88" s="121">
        <f>Costs!$E$28+Costs!$F$13</f>
        <v>0</v>
      </c>
      <c r="E88" s="121" t="e">
        <f>B88*Costs!$E$46</f>
        <v>#DIV/0!</v>
      </c>
      <c r="F88" s="122" t="e">
        <f t="shared" ref="F88:F123" si="7">D88+E88</f>
        <v>#DIV/0!</v>
      </c>
      <c r="G88" s="122" t="e">
        <f>B88*Revenues!$F$6</f>
        <v>#DIV/0!</v>
      </c>
      <c r="H88" s="123" t="e">
        <f t="shared" ref="H88:H123" si="8">G88-F88</f>
        <v>#DIV/0!</v>
      </c>
      <c r="M88" s="130" t="e">
        <f t="shared" ref="M88:M123" si="9">A88*($U$11/50)</f>
        <v>#DIV/0!</v>
      </c>
      <c r="N88" s="121">
        <f>Costs!$F$28</f>
        <v>0</v>
      </c>
      <c r="O88" s="121">
        <f>Costs!$F$28+Costs!$G$13</f>
        <v>0</v>
      </c>
      <c r="P88" s="121" t="e">
        <f>M88*Costs!$E$46</f>
        <v>#DIV/0!</v>
      </c>
      <c r="Q88" s="122" t="e">
        <f t="shared" ref="Q88:Q123" si="10">O88+P88</f>
        <v>#DIV/0!</v>
      </c>
      <c r="R88" s="121" t="e">
        <f>M88*Revenues!$F$6</f>
        <v>#DIV/0!</v>
      </c>
      <c r="S88" s="127" t="e">
        <f t="shared" ref="S88:S123" si="11">R88-Q88</f>
        <v>#DIV/0!</v>
      </c>
    </row>
    <row r="89" spans="1:19" x14ac:dyDescent="0.25">
      <c r="A89" s="117">
        <v>66</v>
      </c>
      <c r="B89" s="130" t="e">
        <f t="shared" si="6"/>
        <v>#DIV/0!</v>
      </c>
      <c r="C89" s="121">
        <f>Costs!$E$28</f>
        <v>0</v>
      </c>
      <c r="D89" s="121">
        <f>Costs!$E$28+Costs!$F$13</f>
        <v>0</v>
      </c>
      <c r="E89" s="121" t="e">
        <f>B89*Costs!$E$46</f>
        <v>#DIV/0!</v>
      </c>
      <c r="F89" s="122" t="e">
        <f t="shared" si="7"/>
        <v>#DIV/0!</v>
      </c>
      <c r="G89" s="122" t="e">
        <f>B89*Revenues!$F$6</f>
        <v>#DIV/0!</v>
      </c>
      <c r="H89" s="123" t="e">
        <f t="shared" si="8"/>
        <v>#DIV/0!</v>
      </c>
      <c r="M89" s="130" t="e">
        <f t="shared" si="9"/>
        <v>#DIV/0!</v>
      </c>
      <c r="N89" s="121">
        <f>Costs!$F$28</f>
        <v>0</v>
      </c>
      <c r="O89" s="121">
        <f>Costs!$F$28+Costs!$G$13</f>
        <v>0</v>
      </c>
      <c r="P89" s="121" t="e">
        <f>M89*Costs!$E$46</f>
        <v>#DIV/0!</v>
      </c>
      <c r="Q89" s="122" t="e">
        <f t="shared" si="10"/>
        <v>#DIV/0!</v>
      </c>
      <c r="R89" s="121" t="e">
        <f>M89*Revenues!$F$6</f>
        <v>#DIV/0!</v>
      </c>
      <c r="S89" s="127" t="e">
        <f t="shared" si="11"/>
        <v>#DIV/0!</v>
      </c>
    </row>
    <row r="90" spans="1:19" x14ac:dyDescent="0.25">
      <c r="A90" s="117">
        <v>67</v>
      </c>
      <c r="B90" s="130" t="e">
        <f t="shared" si="6"/>
        <v>#DIV/0!</v>
      </c>
      <c r="C90" s="121">
        <f>Costs!$E$28</f>
        <v>0</v>
      </c>
      <c r="D90" s="121">
        <f>Costs!$E$28+Costs!$F$13</f>
        <v>0</v>
      </c>
      <c r="E90" s="121" t="e">
        <f>B90*Costs!$E$46</f>
        <v>#DIV/0!</v>
      </c>
      <c r="F90" s="122" t="e">
        <f t="shared" si="7"/>
        <v>#DIV/0!</v>
      </c>
      <c r="G90" s="122" t="e">
        <f>B90*Revenues!$F$6</f>
        <v>#DIV/0!</v>
      </c>
      <c r="H90" s="123" t="e">
        <f t="shared" si="8"/>
        <v>#DIV/0!</v>
      </c>
      <c r="M90" s="130" t="e">
        <f t="shared" si="9"/>
        <v>#DIV/0!</v>
      </c>
      <c r="N90" s="121">
        <f>Costs!$F$28</f>
        <v>0</v>
      </c>
      <c r="O90" s="121">
        <f>Costs!$F$28+Costs!$G$13</f>
        <v>0</v>
      </c>
      <c r="P90" s="121" t="e">
        <f>M90*Costs!$E$46</f>
        <v>#DIV/0!</v>
      </c>
      <c r="Q90" s="122" t="e">
        <f t="shared" si="10"/>
        <v>#DIV/0!</v>
      </c>
      <c r="R90" s="121" t="e">
        <f>M90*Revenues!$F$6</f>
        <v>#DIV/0!</v>
      </c>
      <c r="S90" s="127" t="e">
        <f t="shared" si="11"/>
        <v>#DIV/0!</v>
      </c>
    </row>
    <row r="91" spans="1:19" x14ac:dyDescent="0.25">
      <c r="A91" s="117">
        <v>68</v>
      </c>
      <c r="B91" s="130" t="e">
        <f t="shared" si="6"/>
        <v>#DIV/0!</v>
      </c>
      <c r="C91" s="121">
        <f>Costs!$E$28</f>
        <v>0</v>
      </c>
      <c r="D91" s="121">
        <f>Costs!$E$28+Costs!$F$13</f>
        <v>0</v>
      </c>
      <c r="E91" s="121" t="e">
        <f>B91*Costs!$E$46</f>
        <v>#DIV/0!</v>
      </c>
      <c r="F91" s="122" t="e">
        <f t="shared" si="7"/>
        <v>#DIV/0!</v>
      </c>
      <c r="G91" s="122" t="e">
        <f>B91*Revenues!$F$6</f>
        <v>#DIV/0!</v>
      </c>
      <c r="H91" s="123" t="e">
        <f t="shared" si="8"/>
        <v>#DIV/0!</v>
      </c>
      <c r="M91" s="130" t="e">
        <f t="shared" si="9"/>
        <v>#DIV/0!</v>
      </c>
      <c r="N91" s="121">
        <f>Costs!$F$28</f>
        <v>0</v>
      </c>
      <c r="O91" s="121">
        <f>Costs!$F$28+Costs!$G$13</f>
        <v>0</v>
      </c>
      <c r="P91" s="121" t="e">
        <f>M91*Costs!$E$46</f>
        <v>#DIV/0!</v>
      </c>
      <c r="Q91" s="122" t="e">
        <f t="shared" si="10"/>
        <v>#DIV/0!</v>
      </c>
      <c r="R91" s="121" t="e">
        <f>M91*Revenues!$F$6</f>
        <v>#DIV/0!</v>
      </c>
      <c r="S91" s="127" t="e">
        <f t="shared" si="11"/>
        <v>#DIV/0!</v>
      </c>
    </row>
    <row r="92" spans="1:19" x14ac:dyDescent="0.25">
      <c r="A92" s="117">
        <v>69</v>
      </c>
      <c r="B92" s="130" t="e">
        <f t="shared" si="6"/>
        <v>#DIV/0!</v>
      </c>
      <c r="C92" s="121">
        <f>Costs!$E$28</f>
        <v>0</v>
      </c>
      <c r="D92" s="121">
        <f>Costs!$E$28+Costs!$F$13</f>
        <v>0</v>
      </c>
      <c r="E92" s="121" t="e">
        <f>B92*Costs!$E$46</f>
        <v>#DIV/0!</v>
      </c>
      <c r="F92" s="122" t="e">
        <f t="shared" si="7"/>
        <v>#DIV/0!</v>
      </c>
      <c r="G92" s="122" t="e">
        <f>B92*Revenues!$F$6</f>
        <v>#DIV/0!</v>
      </c>
      <c r="H92" s="123" t="e">
        <f t="shared" si="8"/>
        <v>#DIV/0!</v>
      </c>
      <c r="M92" s="130" t="e">
        <f t="shared" si="9"/>
        <v>#DIV/0!</v>
      </c>
      <c r="N92" s="121">
        <f>Costs!$F$28</f>
        <v>0</v>
      </c>
      <c r="O92" s="121">
        <f>Costs!$F$28+Costs!$G$13</f>
        <v>0</v>
      </c>
      <c r="P92" s="121" t="e">
        <f>M92*Costs!$E$46</f>
        <v>#DIV/0!</v>
      </c>
      <c r="Q92" s="122" t="e">
        <f t="shared" si="10"/>
        <v>#DIV/0!</v>
      </c>
      <c r="R92" s="121" t="e">
        <f>M92*Revenues!$F$6</f>
        <v>#DIV/0!</v>
      </c>
      <c r="S92" s="127" t="e">
        <f t="shared" si="11"/>
        <v>#DIV/0!</v>
      </c>
    </row>
    <row r="93" spans="1:19" x14ac:dyDescent="0.25">
      <c r="A93" s="117">
        <v>70</v>
      </c>
      <c r="B93" s="130" t="e">
        <f t="shared" si="6"/>
        <v>#DIV/0!</v>
      </c>
      <c r="C93" s="121">
        <f>Costs!$E$28</f>
        <v>0</v>
      </c>
      <c r="D93" s="121">
        <f>Costs!$E$28+Costs!$F$13</f>
        <v>0</v>
      </c>
      <c r="E93" s="121" t="e">
        <f>B93*Costs!$E$46</f>
        <v>#DIV/0!</v>
      </c>
      <c r="F93" s="122" t="e">
        <f t="shared" si="7"/>
        <v>#DIV/0!</v>
      </c>
      <c r="G93" s="122" t="e">
        <f>B93*Revenues!$F$6</f>
        <v>#DIV/0!</v>
      </c>
      <c r="H93" s="123" t="e">
        <f t="shared" si="8"/>
        <v>#DIV/0!</v>
      </c>
      <c r="M93" s="130" t="e">
        <f t="shared" si="9"/>
        <v>#DIV/0!</v>
      </c>
      <c r="N93" s="121">
        <f>Costs!$F$28</f>
        <v>0</v>
      </c>
      <c r="O93" s="121">
        <f>Costs!$F$28+Costs!$G$13</f>
        <v>0</v>
      </c>
      <c r="P93" s="121" t="e">
        <f>M93*Costs!$E$46</f>
        <v>#DIV/0!</v>
      </c>
      <c r="Q93" s="122" t="e">
        <f t="shared" si="10"/>
        <v>#DIV/0!</v>
      </c>
      <c r="R93" s="121" t="e">
        <f>M93*Revenues!$F$6</f>
        <v>#DIV/0!</v>
      </c>
      <c r="S93" s="127" t="e">
        <f t="shared" si="11"/>
        <v>#DIV/0!</v>
      </c>
    </row>
    <row r="94" spans="1:19" x14ac:dyDescent="0.25">
      <c r="A94" s="117">
        <v>71</v>
      </c>
      <c r="B94" s="130" t="e">
        <f t="shared" si="6"/>
        <v>#DIV/0!</v>
      </c>
      <c r="C94" s="121">
        <f>Costs!$E$28</f>
        <v>0</v>
      </c>
      <c r="D94" s="121">
        <f>Costs!$E$28+Costs!$F$13</f>
        <v>0</v>
      </c>
      <c r="E94" s="121" t="e">
        <f>B94*Costs!$E$46</f>
        <v>#DIV/0!</v>
      </c>
      <c r="F94" s="122" t="e">
        <f t="shared" si="7"/>
        <v>#DIV/0!</v>
      </c>
      <c r="G94" s="122" t="e">
        <f>B94*Revenues!$F$6</f>
        <v>#DIV/0!</v>
      </c>
      <c r="H94" s="123" t="e">
        <f t="shared" si="8"/>
        <v>#DIV/0!</v>
      </c>
      <c r="M94" s="130" t="e">
        <f t="shared" si="9"/>
        <v>#DIV/0!</v>
      </c>
      <c r="N94" s="121">
        <f>Costs!$F$28</f>
        <v>0</v>
      </c>
      <c r="O94" s="121">
        <f>Costs!$F$28+Costs!$G$13</f>
        <v>0</v>
      </c>
      <c r="P94" s="121" t="e">
        <f>M94*Costs!$E$46</f>
        <v>#DIV/0!</v>
      </c>
      <c r="Q94" s="122" t="e">
        <f t="shared" si="10"/>
        <v>#DIV/0!</v>
      </c>
      <c r="R94" s="121" t="e">
        <f>M94*Revenues!$F$6</f>
        <v>#DIV/0!</v>
      </c>
      <c r="S94" s="127" t="e">
        <f t="shared" si="11"/>
        <v>#DIV/0!</v>
      </c>
    </row>
    <row r="95" spans="1:19" x14ac:dyDescent="0.25">
      <c r="A95" s="117">
        <v>72</v>
      </c>
      <c r="B95" s="130" t="e">
        <f t="shared" si="6"/>
        <v>#DIV/0!</v>
      </c>
      <c r="C95" s="121">
        <f>Costs!$E$28</f>
        <v>0</v>
      </c>
      <c r="D95" s="121">
        <f>Costs!$E$28+Costs!$F$13</f>
        <v>0</v>
      </c>
      <c r="E95" s="121" t="e">
        <f>B95*Costs!$E$46</f>
        <v>#DIV/0!</v>
      </c>
      <c r="F95" s="122" t="e">
        <f t="shared" si="7"/>
        <v>#DIV/0!</v>
      </c>
      <c r="G95" s="122" t="e">
        <f>B95*Revenues!$F$6</f>
        <v>#DIV/0!</v>
      </c>
      <c r="H95" s="123" t="e">
        <f t="shared" si="8"/>
        <v>#DIV/0!</v>
      </c>
      <c r="M95" s="130" t="e">
        <f t="shared" si="9"/>
        <v>#DIV/0!</v>
      </c>
      <c r="N95" s="121">
        <f>Costs!$F$28</f>
        <v>0</v>
      </c>
      <c r="O95" s="121">
        <f>Costs!$F$28+Costs!$G$13</f>
        <v>0</v>
      </c>
      <c r="P95" s="121" t="e">
        <f>M95*Costs!$E$46</f>
        <v>#DIV/0!</v>
      </c>
      <c r="Q95" s="122" t="e">
        <f t="shared" si="10"/>
        <v>#DIV/0!</v>
      </c>
      <c r="R95" s="121" t="e">
        <f>M95*Revenues!$F$6</f>
        <v>#DIV/0!</v>
      </c>
      <c r="S95" s="127" t="e">
        <f t="shared" si="11"/>
        <v>#DIV/0!</v>
      </c>
    </row>
    <row r="96" spans="1:19" x14ac:dyDescent="0.25">
      <c r="A96" s="117">
        <v>73</v>
      </c>
      <c r="B96" s="130" t="e">
        <f t="shared" si="6"/>
        <v>#DIV/0!</v>
      </c>
      <c r="C96" s="121">
        <f>Costs!$E$28</f>
        <v>0</v>
      </c>
      <c r="D96" s="121">
        <f>Costs!$E$28+Costs!$F$13</f>
        <v>0</v>
      </c>
      <c r="E96" s="121" t="e">
        <f>B96*Costs!$E$46</f>
        <v>#DIV/0!</v>
      </c>
      <c r="F96" s="122" t="e">
        <f t="shared" si="7"/>
        <v>#DIV/0!</v>
      </c>
      <c r="G96" s="122" t="e">
        <f>B96*Revenues!$F$6</f>
        <v>#DIV/0!</v>
      </c>
      <c r="H96" s="123" t="e">
        <f t="shared" si="8"/>
        <v>#DIV/0!</v>
      </c>
      <c r="M96" s="130" t="e">
        <f t="shared" si="9"/>
        <v>#DIV/0!</v>
      </c>
      <c r="N96" s="121">
        <f>Costs!$F$28</f>
        <v>0</v>
      </c>
      <c r="O96" s="121">
        <f>Costs!$F$28+Costs!$G$13</f>
        <v>0</v>
      </c>
      <c r="P96" s="121" t="e">
        <f>M96*Costs!$E$46</f>
        <v>#DIV/0!</v>
      </c>
      <c r="Q96" s="122" t="e">
        <f t="shared" si="10"/>
        <v>#DIV/0!</v>
      </c>
      <c r="R96" s="121" t="e">
        <f>M96*Revenues!$F$6</f>
        <v>#DIV/0!</v>
      </c>
      <c r="S96" s="127" t="e">
        <f t="shared" si="11"/>
        <v>#DIV/0!</v>
      </c>
    </row>
    <row r="97" spans="1:19" x14ac:dyDescent="0.25">
      <c r="A97" s="117">
        <v>74</v>
      </c>
      <c r="B97" s="130" t="e">
        <f t="shared" si="6"/>
        <v>#DIV/0!</v>
      </c>
      <c r="C97" s="121">
        <f>Costs!$E$28</f>
        <v>0</v>
      </c>
      <c r="D97" s="121">
        <f>Costs!$E$28+Costs!$F$13</f>
        <v>0</v>
      </c>
      <c r="E97" s="121" t="e">
        <f>B97*Costs!$E$46</f>
        <v>#DIV/0!</v>
      </c>
      <c r="F97" s="122" t="e">
        <f t="shared" si="7"/>
        <v>#DIV/0!</v>
      </c>
      <c r="G97" s="122" t="e">
        <f>B97*Revenues!$F$6</f>
        <v>#DIV/0!</v>
      </c>
      <c r="H97" s="123" t="e">
        <f t="shared" si="8"/>
        <v>#DIV/0!</v>
      </c>
      <c r="M97" s="130" t="e">
        <f t="shared" si="9"/>
        <v>#DIV/0!</v>
      </c>
      <c r="N97" s="121">
        <f>Costs!$F$28</f>
        <v>0</v>
      </c>
      <c r="O97" s="121">
        <f>Costs!$F$28+Costs!$G$13</f>
        <v>0</v>
      </c>
      <c r="P97" s="121" t="e">
        <f>M97*Costs!$E$46</f>
        <v>#DIV/0!</v>
      </c>
      <c r="Q97" s="122" t="e">
        <f t="shared" si="10"/>
        <v>#DIV/0!</v>
      </c>
      <c r="R97" s="121" t="e">
        <f>M97*Revenues!$F$6</f>
        <v>#DIV/0!</v>
      </c>
      <c r="S97" s="127" t="e">
        <f t="shared" si="11"/>
        <v>#DIV/0!</v>
      </c>
    </row>
    <row r="98" spans="1:19" x14ac:dyDescent="0.25">
      <c r="A98" s="117">
        <v>75</v>
      </c>
      <c r="B98" s="130" t="e">
        <f t="shared" si="6"/>
        <v>#DIV/0!</v>
      </c>
      <c r="C98" s="121">
        <f>Costs!$E$28</f>
        <v>0</v>
      </c>
      <c r="D98" s="121">
        <f>Costs!$E$28+Costs!$F$13</f>
        <v>0</v>
      </c>
      <c r="E98" s="121" t="e">
        <f>B98*Costs!$E$46</f>
        <v>#DIV/0!</v>
      </c>
      <c r="F98" s="122" t="e">
        <f t="shared" si="7"/>
        <v>#DIV/0!</v>
      </c>
      <c r="G98" s="122" t="e">
        <f>B98*Revenues!$F$6</f>
        <v>#DIV/0!</v>
      </c>
      <c r="H98" s="123" t="e">
        <f t="shared" si="8"/>
        <v>#DIV/0!</v>
      </c>
      <c r="M98" s="130" t="e">
        <f t="shared" si="9"/>
        <v>#DIV/0!</v>
      </c>
      <c r="N98" s="121">
        <f>Costs!$F$28</f>
        <v>0</v>
      </c>
      <c r="O98" s="121">
        <f>Costs!$F$28+Costs!$G$13</f>
        <v>0</v>
      </c>
      <c r="P98" s="121" t="e">
        <f>M98*Costs!$E$46</f>
        <v>#DIV/0!</v>
      </c>
      <c r="Q98" s="122" t="e">
        <f t="shared" si="10"/>
        <v>#DIV/0!</v>
      </c>
      <c r="R98" s="121" t="e">
        <f>M98*Revenues!$F$6</f>
        <v>#DIV/0!</v>
      </c>
      <c r="S98" s="127" t="e">
        <f t="shared" si="11"/>
        <v>#DIV/0!</v>
      </c>
    </row>
    <row r="99" spans="1:19" x14ac:dyDescent="0.25">
      <c r="A99" s="117">
        <v>76</v>
      </c>
      <c r="B99" s="130" t="e">
        <f t="shared" si="6"/>
        <v>#DIV/0!</v>
      </c>
      <c r="C99" s="121">
        <f>Costs!$E$28</f>
        <v>0</v>
      </c>
      <c r="D99" s="121">
        <f>Costs!$E$28+Costs!$F$13</f>
        <v>0</v>
      </c>
      <c r="E99" s="121" t="e">
        <f>B99*Costs!$E$46</f>
        <v>#DIV/0!</v>
      </c>
      <c r="F99" s="122" t="e">
        <f t="shared" si="7"/>
        <v>#DIV/0!</v>
      </c>
      <c r="G99" s="122" t="e">
        <f>B99*Revenues!$F$6</f>
        <v>#DIV/0!</v>
      </c>
      <c r="H99" s="123" t="e">
        <f t="shared" si="8"/>
        <v>#DIV/0!</v>
      </c>
      <c r="M99" s="130" t="e">
        <f t="shared" si="9"/>
        <v>#DIV/0!</v>
      </c>
      <c r="N99" s="121">
        <f>Costs!$F$28</f>
        <v>0</v>
      </c>
      <c r="O99" s="121">
        <f>Costs!$F$28+Costs!$G$13</f>
        <v>0</v>
      </c>
      <c r="P99" s="121" t="e">
        <f>M99*Costs!$E$46</f>
        <v>#DIV/0!</v>
      </c>
      <c r="Q99" s="122" t="e">
        <f t="shared" si="10"/>
        <v>#DIV/0!</v>
      </c>
      <c r="R99" s="121" t="e">
        <f>M99*Revenues!$F$6</f>
        <v>#DIV/0!</v>
      </c>
      <c r="S99" s="127" t="e">
        <f t="shared" si="11"/>
        <v>#DIV/0!</v>
      </c>
    </row>
    <row r="100" spans="1:19" x14ac:dyDescent="0.25">
      <c r="A100" s="117">
        <v>77</v>
      </c>
      <c r="B100" s="130" t="e">
        <f t="shared" si="6"/>
        <v>#DIV/0!</v>
      </c>
      <c r="C100" s="121">
        <f>Costs!$E$28</f>
        <v>0</v>
      </c>
      <c r="D100" s="121">
        <f>Costs!$E$28+Costs!$F$13</f>
        <v>0</v>
      </c>
      <c r="E100" s="121" t="e">
        <f>B100*Costs!$E$46</f>
        <v>#DIV/0!</v>
      </c>
      <c r="F100" s="122" t="e">
        <f t="shared" si="7"/>
        <v>#DIV/0!</v>
      </c>
      <c r="G100" s="122" t="e">
        <f>B100*Revenues!$F$6</f>
        <v>#DIV/0!</v>
      </c>
      <c r="H100" s="123" t="e">
        <f t="shared" si="8"/>
        <v>#DIV/0!</v>
      </c>
      <c r="M100" s="130" t="e">
        <f t="shared" si="9"/>
        <v>#DIV/0!</v>
      </c>
      <c r="N100" s="121">
        <f>Costs!$F$28</f>
        <v>0</v>
      </c>
      <c r="O100" s="121">
        <f>Costs!$F$28+Costs!$G$13</f>
        <v>0</v>
      </c>
      <c r="P100" s="121" t="e">
        <f>M100*Costs!$E$46</f>
        <v>#DIV/0!</v>
      </c>
      <c r="Q100" s="122" t="e">
        <f t="shared" si="10"/>
        <v>#DIV/0!</v>
      </c>
      <c r="R100" s="121" t="e">
        <f>M100*Revenues!$F$6</f>
        <v>#DIV/0!</v>
      </c>
      <c r="S100" s="127" t="e">
        <f t="shared" si="11"/>
        <v>#DIV/0!</v>
      </c>
    </row>
    <row r="101" spans="1:19" x14ac:dyDescent="0.25">
      <c r="A101" s="117">
        <v>78</v>
      </c>
      <c r="B101" s="130" t="e">
        <f t="shared" si="6"/>
        <v>#DIV/0!</v>
      </c>
      <c r="C101" s="121">
        <f>Costs!$E$28</f>
        <v>0</v>
      </c>
      <c r="D101" s="121">
        <f>Costs!$E$28+Costs!$F$13</f>
        <v>0</v>
      </c>
      <c r="E101" s="121" t="e">
        <f>B101*Costs!$E$46</f>
        <v>#DIV/0!</v>
      </c>
      <c r="F101" s="122" t="e">
        <f t="shared" si="7"/>
        <v>#DIV/0!</v>
      </c>
      <c r="G101" s="122" t="e">
        <f>B101*Revenues!$F$6</f>
        <v>#DIV/0!</v>
      </c>
      <c r="H101" s="123" t="e">
        <f t="shared" si="8"/>
        <v>#DIV/0!</v>
      </c>
      <c r="M101" s="130" t="e">
        <f t="shared" si="9"/>
        <v>#DIV/0!</v>
      </c>
      <c r="N101" s="121">
        <f>Costs!$F$28</f>
        <v>0</v>
      </c>
      <c r="O101" s="121">
        <f>Costs!$F$28+Costs!$G$13</f>
        <v>0</v>
      </c>
      <c r="P101" s="121" t="e">
        <f>M101*Costs!$E$46</f>
        <v>#DIV/0!</v>
      </c>
      <c r="Q101" s="122" t="e">
        <f t="shared" si="10"/>
        <v>#DIV/0!</v>
      </c>
      <c r="R101" s="121" t="e">
        <f>M101*Revenues!$F$6</f>
        <v>#DIV/0!</v>
      </c>
      <c r="S101" s="127" t="e">
        <f t="shared" si="11"/>
        <v>#DIV/0!</v>
      </c>
    </row>
    <row r="102" spans="1:19" x14ac:dyDescent="0.25">
      <c r="A102" s="117">
        <v>79</v>
      </c>
      <c r="B102" s="130" t="e">
        <f t="shared" si="6"/>
        <v>#DIV/0!</v>
      </c>
      <c r="C102" s="121">
        <f>Costs!$E$28</f>
        <v>0</v>
      </c>
      <c r="D102" s="121">
        <f>Costs!$E$28+Costs!$F$13</f>
        <v>0</v>
      </c>
      <c r="E102" s="121" t="e">
        <f>B102*Costs!$E$46</f>
        <v>#DIV/0!</v>
      </c>
      <c r="F102" s="122" t="e">
        <f t="shared" si="7"/>
        <v>#DIV/0!</v>
      </c>
      <c r="G102" s="122" t="e">
        <f>B102*Revenues!$F$6</f>
        <v>#DIV/0!</v>
      </c>
      <c r="H102" s="123" t="e">
        <f t="shared" si="8"/>
        <v>#DIV/0!</v>
      </c>
      <c r="M102" s="130" t="e">
        <f t="shared" si="9"/>
        <v>#DIV/0!</v>
      </c>
      <c r="N102" s="121">
        <f>Costs!$F$28</f>
        <v>0</v>
      </c>
      <c r="O102" s="121">
        <f>Costs!$F$28+Costs!$G$13</f>
        <v>0</v>
      </c>
      <c r="P102" s="121" t="e">
        <f>M102*Costs!$E$46</f>
        <v>#DIV/0!</v>
      </c>
      <c r="Q102" s="122" t="e">
        <f t="shared" si="10"/>
        <v>#DIV/0!</v>
      </c>
      <c r="R102" s="121" t="e">
        <f>M102*Revenues!$F$6</f>
        <v>#DIV/0!</v>
      </c>
      <c r="S102" s="127" t="e">
        <f t="shared" si="11"/>
        <v>#DIV/0!</v>
      </c>
    </row>
    <row r="103" spans="1:19" x14ac:dyDescent="0.25">
      <c r="A103" s="117">
        <v>80</v>
      </c>
      <c r="B103" s="130" t="e">
        <f t="shared" si="6"/>
        <v>#DIV/0!</v>
      </c>
      <c r="C103" s="121">
        <f>Costs!$E$28</f>
        <v>0</v>
      </c>
      <c r="D103" s="121">
        <f>Costs!$E$28+Costs!$F$13</f>
        <v>0</v>
      </c>
      <c r="E103" s="121" t="e">
        <f>B103*Costs!$E$46</f>
        <v>#DIV/0!</v>
      </c>
      <c r="F103" s="122" t="e">
        <f t="shared" si="7"/>
        <v>#DIV/0!</v>
      </c>
      <c r="G103" s="122" t="e">
        <f>B103*Revenues!$F$6</f>
        <v>#DIV/0!</v>
      </c>
      <c r="H103" s="123" t="e">
        <f t="shared" si="8"/>
        <v>#DIV/0!</v>
      </c>
      <c r="M103" s="130" t="e">
        <f t="shared" si="9"/>
        <v>#DIV/0!</v>
      </c>
      <c r="N103" s="121">
        <f>Costs!$F$28</f>
        <v>0</v>
      </c>
      <c r="O103" s="121">
        <f>Costs!$F$28+Costs!$G$13</f>
        <v>0</v>
      </c>
      <c r="P103" s="121" t="e">
        <f>M103*Costs!$E$46</f>
        <v>#DIV/0!</v>
      </c>
      <c r="Q103" s="122" t="e">
        <f t="shared" si="10"/>
        <v>#DIV/0!</v>
      </c>
      <c r="R103" s="121" t="e">
        <f>M103*Revenues!$F$6</f>
        <v>#DIV/0!</v>
      </c>
      <c r="S103" s="127" t="e">
        <f t="shared" si="11"/>
        <v>#DIV/0!</v>
      </c>
    </row>
    <row r="104" spans="1:19" x14ac:dyDescent="0.25">
      <c r="A104" s="117">
        <v>81</v>
      </c>
      <c r="B104" s="130" t="e">
        <f t="shared" si="6"/>
        <v>#DIV/0!</v>
      </c>
      <c r="C104" s="121">
        <f>Costs!$E$28</f>
        <v>0</v>
      </c>
      <c r="D104" s="121">
        <f>Costs!$E$28+Costs!$F$13</f>
        <v>0</v>
      </c>
      <c r="E104" s="121" t="e">
        <f>B104*Costs!$E$46</f>
        <v>#DIV/0!</v>
      </c>
      <c r="F104" s="122" t="e">
        <f t="shared" si="7"/>
        <v>#DIV/0!</v>
      </c>
      <c r="G104" s="122" t="e">
        <f>B104*Revenues!$F$6</f>
        <v>#DIV/0!</v>
      </c>
      <c r="H104" s="123" t="e">
        <f t="shared" si="8"/>
        <v>#DIV/0!</v>
      </c>
      <c r="M104" s="130" t="e">
        <f t="shared" si="9"/>
        <v>#DIV/0!</v>
      </c>
      <c r="N104" s="121">
        <f>Costs!$F$28</f>
        <v>0</v>
      </c>
      <c r="O104" s="121">
        <f>Costs!$F$28+Costs!$G$13</f>
        <v>0</v>
      </c>
      <c r="P104" s="121" t="e">
        <f>M104*Costs!$E$46</f>
        <v>#DIV/0!</v>
      </c>
      <c r="Q104" s="122" t="e">
        <f t="shared" si="10"/>
        <v>#DIV/0!</v>
      </c>
      <c r="R104" s="121" t="e">
        <f>M104*Revenues!$F$6</f>
        <v>#DIV/0!</v>
      </c>
      <c r="S104" s="127" t="e">
        <f t="shared" si="11"/>
        <v>#DIV/0!</v>
      </c>
    </row>
    <row r="105" spans="1:19" x14ac:dyDescent="0.25">
      <c r="A105" s="117">
        <v>82</v>
      </c>
      <c r="B105" s="130" t="e">
        <f t="shared" si="6"/>
        <v>#DIV/0!</v>
      </c>
      <c r="C105" s="121">
        <f>Costs!$E$28</f>
        <v>0</v>
      </c>
      <c r="D105" s="121">
        <f>Costs!$E$28+Costs!$F$13</f>
        <v>0</v>
      </c>
      <c r="E105" s="121" t="e">
        <f>B105*Costs!$E$46</f>
        <v>#DIV/0!</v>
      </c>
      <c r="F105" s="122" t="e">
        <f t="shared" si="7"/>
        <v>#DIV/0!</v>
      </c>
      <c r="G105" s="122" t="e">
        <f>B105*Revenues!$F$6</f>
        <v>#DIV/0!</v>
      </c>
      <c r="H105" s="123" t="e">
        <f t="shared" si="8"/>
        <v>#DIV/0!</v>
      </c>
      <c r="M105" s="130" t="e">
        <f t="shared" si="9"/>
        <v>#DIV/0!</v>
      </c>
      <c r="N105" s="121">
        <f>Costs!$F$28</f>
        <v>0</v>
      </c>
      <c r="O105" s="121">
        <f>Costs!$F$28+Costs!$G$13</f>
        <v>0</v>
      </c>
      <c r="P105" s="121" t="e">
        <f>M105*Costs!$E$46</f>
        <v>#DIV/0!</v>
      </c>
      <c r="Q105" s="122" t="e">
        <f t="shared" si="10"/>
        <v>#DIV/0!</v>
      </c>
      <c r="R105" s="121" t="e">
        <f>M105*Revenues!$F$6</f>
        <v>#DIV/0!</v>
      </c>
      <c r="S105" s="127" t="e">
        <f t="shared" si="11"/>
        <v>#DIV/0!</v>
      </c>
    </row>
    <row r="106" spans="1:19" x14ac:dyDescent="0.25">
      <c r="A106" s="117">
        <v>83</v>
      </c>
      <c r="B106" s="130" t="e">
        <f t="shared" si="6"/>
        <v>#DIV/0!</v>
      </c>
      <c r="C106" s="121">
        <f>Costs!$E$28</f>
        <v>0</v>
      </c>
      <c r="D106" s="121">
        <f>Costs!$E$28+Costs!$F$13</f>
        <v>0</v>
      </c>
      <c r="E106" s="121" t="e">
        <f>B106*Costs!$E$46</f>
        <v>#DIV/0!</v>
      </c>
      <c r="F106" s="122" t="e">
        <f t="shared" si="7"/>
        <v>#DIV/0!</v>
      </c>
      <c r="G106" s="122" t="e">
        <f>B106*Revenues!$F$6</f>
        <v>#DIV/0!</v>
      </c>
      <c r="H106" s="123" t="e">
        <f t="shared" si="8"/>
        <v>#DIV/0!</v>
      </c>
      <c r="M106" s="130" t="e">
        <f t="shared" si="9"/>
        <v>#DIV/0!</v>
      </c>
      <c r="N106" s="121">
        <f>Costs!$F$28</f>
        <v>0</v>
      </c>
      <c r="O106" s="121">
        <f>Costs!$F$28+Costs!$G$13</f>
        <v>0</v>
      </c>
      <c r="P106" s="121" t="e">
        <f>M106*Costs!$E$46</f>
        <v>#DIV/0!</v>
      </c>
      <c r="Q106" s="122" t="e">
        <f t="shared" si="10"/>
        <v>#DIV/0!</v>
      </c>
      <c r="R106" s="121" t="e">
        <f>M106*Revenues!$F$6</f>
        <v>#DIV/0!</v>
      </c>
      <c r="S106" s="127" t="e">
        <f t="shared" si="11"/>
        <v>#DIV/0!</v>
      </c>
    </row>
    <row r="107" spans="1:19" x14ac:dyDescent="0.25">
      <c r="A107" s="117">
        <v>84</v>
      </c>
      <c r="B107" s="130" t="e">
        <f t="shared" si="6"/>
        <v>#DIV/0!</v>
      </c>
      <c r="C107" s="121">
        <f>Costs!$E$28</f>
        <v>0</v>
      </c>
      <c r="D107" s="121">
        <f>Costs!$E$28+Costs!$F$13</f>
        <v>0</v>
      </c>
      <c r="E107" s="121" t="e">
        <f>B107*Costs!$E$46</f>
        <v>#DIV/0!</v>
      </c>
      <c r="F107" s="122" t="e">
        <f t="shared" si="7"/>
        <v>#DIV/0!</v>
      </c>
      <c r="G107" s="122" t="e">
        <f>B107*Revenues!$F$6</f>
        <v>#DIV/0!</v>
      </c>
      <c r="H107" s="123" t="e">
        <f t="shared" si="8"/>
        <v>#DIV/0!</v>
      </c>
      <c r="M107" s="130" t="e">
        <f t="shared" si="9"/>
        <v>#DIV/0!</v>
      </c>
      <c r="N107" s="121">
        <f>Costs!$F$28</f>
        <v>0</v>
      </c>
      <c r="O107" s="121">
        <f>Costs!$F$28+Costs!$G$13</f>
        <v>0</v>
      </c>
      <c r="P107" s="121" t="e">
        <f>M107*Costs!$E$46</f>
        <v>#DIV/0!</v>
      </c>
      <c r="Q107" s="122" t="e">
        <f t="shared" si="10"/>
        <v>#DIV/0!</v>
      </c>
      <c r="R107" s="121" t="e">
        <f>M107*Revenues!$F$6</f>
        <v>#DIV/0!</v>
      </c>
      <c r="S107" s="127" t="e">
        <f t="shared" si="11"/>
        <v>#DIV/0!</v>
      </c>
    </row>
    <row r="108" spans="1:19" x14ac:dyDescent="0.25">
      <c r="A108" s="117">
        <v>85</v>
      </c>
      <c r="B108" s="130" t="e">
        <f t="shared" si="6"/>
        <v>#DIV/0!</v>
      </c>
      <c r="C108" s="121">
        <f>Costs!$E$28</f>
        <v>0</v>
      </c>
      <c r="D108" s="121">
        <f>Costs!$E$28+Costs!$F$13</f>
        <v>0</v>
      </c>
      <c r="E108" s="121" t="e">
        <f>B108*Costs!$E$46</f>
        <v>#DIV/0!</v>
      </c>
      <c r="F108" s="122" t="e">
        <f t="shared" si="7"/>
        <v>#DIV/0!</v>
      </c>
      <c r="G108" s="122" t="e">
        <f>B108*Revenues!$F$6</f>
        <v>#DIV/0!</v>
      </c>
      <c r="H108" s="123" t="e">
        <f t="shared" si="8"/>
        <v>#DIV/0!</v>
      </c>
      <c r="M108" s="130" t="e">
        <f t="shared" si="9"/>
        <v>#DIV/0!</v>
      </c>
      <c r="N108" s="121">
        <f>Costs!$F$28</f>
        <v>0</v>
      </c>
      <c r="O108" s="121">
        <f>Costs!$F$28+Costs!$G$13</f>
        <v>0</v>
      </c>
      <c r="P108" s="121" t="e">
        <f>M108*Costs!$E$46</f>
        <v>#DIV/0!</v>
      </c>
      <c r="Q108" s="122" t="e">
        <f t="shared" si="10"/>
        <v>#DIV/0!</v>
      </c>
      <c r="R108" s="121" t="e">
        <f>M108*Revenues!$F$6</f>
        <v>#DIV/0!</v>
      </c>
      <c r="S108" s="127" t="e">
        <f t="shared" si="11"/>
        <v>#DIV/0!</v>
      </c>
    </row>
    <row r="109" spans="1:19" x14ac:dyDescent="0.25">
      <c r="A109" s="117">
        <v>86</v>
      </c>
      <c r="B109" s="130" t="e">
        <f t="shared" si="6"/>
        <v>#DIV/0!</v>
      </c>
      <c r="C109" s="121">
        <f>Costs!$E$28</f>
        <v>0</v>
      </c>
      <c r="D109" s="121">
        <f>Costs!$E$28+Costs!$F$13</f>
        <v>0</v>
      </c>
      <c r="E109" s="121" t="e">
        <f>B109*Costs!$E$46</f>
        <v>#DIV/0!</v>
      </c>
      <c r="F109" s="122" t="e">
        <f t="shared" si="7"/>
        <v>#DIV/0!</v>
      </c>
      <c r="G109" s="122" t="e">
        <f>B109*Revenues!$F$6</f>
        <v>#DIV/0!</v>
      </c>
      <c r="H109" s="123" t="e">
        <f t="shared" si="8"/>
        <v>#DIV/0!</v>
      </c>
      <c r="M109" s="130" t="e">
        <f t="shared" si="9"/>
        <v>#DIV/0!</v>
      </c>
      <c r="N109" s="121">
        <f>Costs!$F$28</f>
        <v>0</v>
      </c>
      <c r="O109" s="121">
        <f>Costs!$F$28+Costs!$G$13</f>
        <v>0</v>
      </c>
      <c r="P109" s="121" t="e">
        <f>M109*Costs!$E$46</f>
        <v>#DIV/0!</v>
      </c>
      <c r="Q109" s="122" t="e">
        <f t="shared" si="10"/>
        <v>#DIV/0!</v>
      </c>
      <c r="R109" s="121" t="e">
        <f>M109*Revenues!$F$6</f>
        <v>#DIV/0!</v>
      </c>
      <c r="S109" s="127" t="e">
        <f t="shared" si="11"/>
        <v>#DIV/0!</v>
      </c>
    </row>
    <row r="110" spans="1:19" x14ac:dyDescent="0.25">
      <c r="A110" s="117">
        <v>87</v>
      </c>
      <c r="B110" s="130" t="e">
        <f t="shared" si="6"/>
        <v>#DIV/0!</v>
      </c>
      <c r="C110" s="121">
        <f>Costs!$E$28</f>
        <v>0</v>
      </c>
      <c r="D110" s="121">
        <f>Costs!$E$28+Costs!$F$13</f>
        <v>0</v>
      </c>
      <c r="E110" s="121" t="e">
        <f>B110*Costs!$E$46</f>
        <v>#DIV/0!</v>
      </c>
      <c r="F110" s="122" t="e">
        <f t="shared" si="7"/>
        <v>#DIV/0!</v>
      </c>
      <c r="G110" s="122" t="e">
        <f>B110*Revenues!$F$6</f>
        <v>#DIV/0!</v>
      </c>
      <c r="H110" s="123" t="e">
        <f t="shared" si="8"/>
        <v>#DIV/0!</v>
      </c>
      <c r="M110" s="130" t="e">
        <f t="shared" si="9"/>
        <v>#DIV/0!</v>
      </c>
      <c r="N110" s="121">
        <f>Costs!$F$28</f>
        <v>0</v>
      </c>
      <c r="O110" s="121">
        <f>Costs!$F$28+Costs!$G$13</f>
        <v>0</v>
      </c>
      <c r="P110" s="121" t="e">
        <f>M110*Costs!$E$46</f>
        <v>#DIV/0!</v>
      </c>
      <c r="Q110" s="122" t="e">
        <f t="shared" si="10"/>
        <v>#DIV/0!</v>
      </c>
      <c r="R110" s="121" t="e">
        <f>M110*Revenues!$F$6</f>
        <v>#DIV/0!</v>
      </c>
      <c r="S110" s="127" t="e">
        <f t="shared" si="11"/>
        <v>#DIV/0!</v>
      </c>
    </row>
    <row r="111" spans="1:19" x14ac:dyDescent="0.25">
      <c r="A111" s="117">
        <v>88</v>
      </c>
      <c r="B111" s="130" t="e">
        <f t="shared" si="6"/>
        <v>#DIV/0!</v>
      </c>
      <c r="C111" s="121">
        <f>Costs!$E$28</f>
        <v>0</v>
      </c>
      <c r="D111" s="121">
        <f>Costs!$E$28+Costs!$F$13</f>
        <v>0</v>
      </c>
      <c r="E111" s="121" t="e">
        <f>B111*Costs!$E$46</f>
        <v>#DIV/0!</v>
      </c>
      <c r="F111" s="122" t="e">
        <f t="shared" si="7"/>
        <v>#DIV/0!</v>
      </c>
      <c r="G111" s="122" t="e">
        <f>B111*Revenues!$F$6</f>
        <v>#DIV/0!</v>
      </c>
      <c r="H111" s="123" t="e">
        <f t="shared" si="8"/>
        <v>#DIV/0!</v>
      </c>
      <c r="M111" s="130" t="e">
        <f t="shared" si="9"/>
        <v>#DIV/0!</v>
      </c>
      <c r="N111" s="121">
        <f>Costs!$F$28</f>
        <v>0</v>
      </c>
      <c r="O111" s="121">
        <f>Costs!$F$28+Costs!$G$13</f>
        <v>0</v>
      </c>
      <c r="P111" s="121" t="e">
        <f>M111*Costs!$E$46</f>
        <v>#DIV/0!</v>
      </c>
      <c r="Q111" s="122" t="e">
        <f t="shared" si="10"/>
        <v>#DIV/0!</v>
      </c>
      <c r="R111" s="121" t="e">
        <f>M111*Revenues!$F$6</f>
        <v>#DIV/0!</v>
      </c>
      <c r="S111" s="127" t="e">
        <f t="shared" si="11"/>
        <v>#DIV/0!</v>
      </c>
    </row>
    <row r="112" spans="1:19" x14ac:dyDescent="0.25">
      <c r="A112" s="117">
        <v>89</v>
      </c>
      <c r="B112" s="130" t="e">
        <f t="shared" si="6"/>
        <v>#DIV/0!</v>
      </c>
      <c r="C112" s="121">
        <f>Costs!$E$28</f>
        <v>0</v>
      </c>
      <c r="D112" s="121">
        <f>Costs!$E$28+Costs!$F$13</f>
        <v>0</v>
      </c>
      <c r="E112" s="121" t="e">
        <f>B112*Costs!$E$46</f>
        <v>#DIV/0!</v>
      </c>
      <c r="F112" s="122" t="e">
        <f t="shared" si="7"/>
        <v>#DIV/0!</v>
      </c>
      <c r="G112" s="122" t="e">
        <f>B112*Revenues!$F$6</f>
        <v>#DIV/0!</v>
      </c>
      <c r="H112" s="123" t="e">
        <f t="shared" si="8"/>
        <v>#DIV/0!</v>
      </c>
      <c r="M112" s="130" t="e">
        <f t="shared" si="9"/>
        <v>#DIV/0!</v>
      </c>
      <c r="N112" s="121">
        <f>Costs!$F$28</f>
        <v>0</v>
      </c>
      <c r="O112" s="121">
        <f>Costs!$F$28+Costs!$G$13</f>
        <v>0</v>
      </c>
      <c r="P112" s="121" t="e">
        <f>M112*Costs!$E$46</f>
        <v>#DIV/0!</v>
      </c>
      <c r="Q112" s="122" t="e">
        <f t="shared" si="10"/>
        <v>#DIV/0!</v>
      </c>
      <c r="R112" s="121" t="e">
        <f>M112*Revenues!$F$6</f>
        <v>#DIV/0!</v>
      </c>
      <c r="S112" s="127" t="e">
        <f t="shared" si="11"/>
        <v>#DIV/0!</v>
      </c>
    </row>
    <row r="113" spans="1:19" x14ac:dyDescent="0.25">
      <c r="A113" s="117">
        <v>90</v>
      </c>
      <c r="B113" s="130" t="e">
        <f t="shared" si="6"/>
        <v>#DIV/0!</v>
      </c>
      <c r="C113" s="121">
        <f>Costs!$E$28</f>
        <v>0</v>
      </c>
      <c r="D113" s="121">
        <f>Costs!$E$28+Costs!$F$13</f>
        <v>0</v>
      </c>
      <c r="E113" s="121" t="e">
        <f>B113*Costs!$E$46</f>
        <v>#DIV/0!</v>
      </c>
      <c r="F113" s="122" t="e">
        <f t="shared" si="7"/>
        <v>#DIV/0!</v>
      </c>
      <c r="G113" s="122" t="e">
        <f>B113*Revenues!$F$6</f>
        <v>#DIV/0!</v>
      </c>
      <c r="H113" s="123" t="e">
        <f t="shared" si="8"/>
        <v>#DIV/0!</v>
      </c>
      <c r="M113" s="130" t="e">
        <f t="shared" si="9"/>
        <v>#DIV/0!</v>
      </c>
      <c r="N113" s="121">
        <f>Costs!$F$28</f>
        <v>0</v>
      </c>
      <c r="O113" s="121">
        <f>Costs!$F$28+Costs!$G$13</f>
        <v>0</v>
      </c>
      <c r="P113" s="121" t="e">
        <f>M113*Costs!$E$46</f>
        <v>#DIV/0!</v>
      </c>
      <c r="Q113" s="122" t="e">
        <f t="shared" si="10"/>
        <v>#DIV/0!</v>
      </c>
      <c r="R113" s="121" t="e">
        <f>M113*Revenues!$F$6</f>
        <v>#DIV/0!</v>
      </c>
      <c r="S113" s="127" t="e">
        <f t="shared" si="11"/>
        <v>#DIV/0!</v>
      </c>
    </row>
    <row r="114" spans="1:19" x14ac:dyDescent="0.25">
      <c r="A114" s="117">
        <v>91</v>
      </c>
      <c r="B114" s="130" t="e">
        <f t="shared" si="6"/>
        <v>#DIV/0!</v>
      </c>
      <c r="C114" s="121">
        <f>Costs!$E$28</f>
        <v>0</v>
      </c>
      <c r="D114" s="121">
        <f>Costs!$E$28+Costs!$F$13</f>
        <v>0</v>
      </c>
      <c r="E114" s="121" t="e">
        <f>B114*Costs!$E$46</f>
        <v>#DIV/0!</v>
      </c>
      <c r="F114" s="122" t="e">
        <f t="shared" si="7"/>
        <v>#DIV/0!</v>
      </c>
      <c r="G114" s="122" t="e">
        <f>B114*Revenues!$F$6</f>
        <v>#DIV/0!</v>
      </c>
      <c r="H114" s="123" t="e">
        <f t="shared" si="8"/>
        <v>#DIV/0!</v>
      </c>
      <c r="M114" s="130" t="e">
        <f t="shared" si="9"/>
        <v>#DIV/0!</v>
      </c>
      <c r="N114" s="121">
        <f>Costs!$F$28</f>
        <v>0</v>
      </c>
      <c r="O114" s="121">
        <f>Costs!$F$28+Costs!$G$13</f>
        <v>0</v>
      </c>
      <c r="P114" s="121" t="e">
        <f>M114*Costs!$E$46</f>
        <v>#DIV/0!</v>
      </c>
      <c r="Q114" s="122" t="e">
        <f t="shared" si="10"/>
        <v>#DIV/0!</v>
      </c>
      <c r="R114" s="121" t="e">
        <f>M114*Revenues!$F$6</f>
        <v>#DIV/0!</v>
      </c>
      <c r="S114" s="127" t="e">
        <f t="shared" si="11"/>
        <v>#DIV/0!</v>
      </c>
    </row>
    <row r="115" spans="1:19" x14ac:dyDescent="0.25">
      <c r="A115" s="117">
        <v>92</v>
      </c>
      <c r="B115" s="130" t="e">
        <f t="shared" si="6"/>
        <v>#DIV/0!</v>
      </c>
      <c r="C115" s="121">
        <f>Costs!$E$28</f>
        <v>0</v>
      </c>
      <c r="D115" s="121">
        <f>Costs!$E$28+Costs!$F$13</f>
        <v>0</v>
      </c>
      <c r="E115" s="121" t="e">
        <f>B115*Costs!$E$46</f>
        <v>#DIV/0!</v>
      </c>
      <c r="F115" s="122" t="e">
        <f t="shared" si="7"/>
        <v>#DIV/0!</v>
      </c>
      <c r="G115" s="122" t="e">
        <f>B115*Revenues!$F$6</f>
        <v>#DIV/0!</v>
      </c>
      <c r="H115" s="123" t="e">
        <f t="shared" si="8"/>
        <v>#DIV/0!</v>
      </c>
      <c r="M115" s="130" t="e">
        <f t="shared" si="9"/>
        <v>#DIV/0!</v>
      </c>
      <c r="N115" s="121">
        <f>Costs!$F$28</f>
        <v>0</v>
      </c>
      <c r="O115" s="121">
        <f>Costs!$F$28+Costs!$G$13</f>
        <v>0</v>
      </c>
      <c r="P115" s="121" t="e">
        <f>M115*Costs!$E$46</f>
        <v>#DIV/0!</v>
      </c>
      <c r="Q115" s="122" t="e">
        <f t="shared" si="10"/>
        <v>#DIV/0!</v>
      </c>
      <c r="R115" s="121" t="e">
        <f>M115*Revenues!$F$6</f>
        <v>#DIV/0!</v>
      </c>
      <c r="S115" s="127" t="e">
        <f t="shared" si="11"/>
        <v>#DIV/0!</v>
      </c>
    </row>
    <row r="116" spans="1:19" x14ac:dyDescent="0.25">
      <c r="A116" s="117">
        <v>93</v>
      </c>
      <c r="B116" s="130" t="e">
        <f t="shared" si="6"/>
        <v>#DIV/0!</v>
      </c>
      <c r="C116" s="121">
        <f>Costs!$E$28</f>
        <v>0</v>
      </c>
      <c r="D116" s="121">
        <f>Costs!$E$28+Costs!$F$13</f>
        <v>0</v>
      </c>
      <c r="E116" s="121" t="e">
        <f>B116*Costs!$E$46</f>
        <v>#DIV/0!</v>
      </c>
      <c r="F116" s="122" t="e">
        <f t="shared" si="7"/>
        <v>#DIV/0!</v>
      </c>
      <c r="G116" s="122" t="e">
        <f>B116*Revenues!$F$6</f>
        <v>#DIV/0!</v>
      </c>
      <c r="H116" s="123" t="e">
        <f t="shared" si="8"/>
        <v>#DIV/0!</v>
      </c>
      <c r="M116" s="130" t="e">
        <f t="shared" si="9"/>
        <v>#DIV/0!</v>
      </c>
      <c r="N116" s="121">
        <f>Costs!$F$28</f>
        <v>0</v>
      </c>
      <c r="O116" s="121">
        <f>Costs!$F$28+Costs!$G$13</f>
        <v>0</v>
      </c>
      <c r="P116" s="121" t="e">
        <f>M116*Costs!$E$46</f>
        <v>#DIV/0!</v>
      </c>
      <c r="Q116" s="122" t="e">
        <f t="shared" si="10"/>
        <v>#DIV/0!</v>
      </c>
      <c r="R116" s="121" t="e">
        <f>M116*Revenues!$F$6</f>
        <v>#DIV/0!</v>
      </c>
      <c r="S116" s="127" t="e">
        <f t="shared" si="11"/>
        <v>#DIV/0!</v>
      </c>
    </row>
    <row r="117" spans="1:19" x14ac:dyDescent="0.25">
      <c r="A117" s="117">
        <v>94</v>
      </c>
      <c r="B117" s="130" t="e">
        <f t="shared" si="6"/>
        <v>#DIV/0!</v>
      </c>
      <c r="C117" s="121">
        <f>Costs!$E$28</f>
        <v>0</v>
      </c>
      <c r="D117" s="121">
        <f>Costs!$E$28+Costs!$F$13</f>
        <v>0</v>
      </c>
      <c r="E117" s="121" t="e">
        <f>B117*Costs!$E$46</f>
        <v>#DIV/0!</v>
      </c>
      <c r="F117" s="122" t="e">
        <f t="shared" si="7"/>
        <v>#DIV/0!</v>
      </c>
      <c r="G117" s="122" t="e">
        <f>B117*Revenues!$F$6</f>
        <v>#DIV/0!</v>
      </c>
      <c r="H117" s="123" t="e">
        <f t="shared" si="8"/>
        <v>#DIV/0!</v>
      </c>
      <c r="M117" s="130" t="e">
        <f t="shared" si="9"/>
        <v>#DIV/0!</v>
      </c>
      <c r="N117" s="121">
        <f>Costs!$F$28</f>
        <v>0</v>
      </c>
      <c r="O117" s="121">
        <f>Costs!$F$28+Costs!$G$13</f>
        <v>0</v>
      </c>
      <c r="P117" s="121" t="e">
        <f>M117*Costs!$E$46</f>
        <v>#DIV/0!</v>
      </c>
      <c r="Q117" s="122" t="e">
        <f t="shared" si="10"/>
        <v>#DIV/0!</v>
      </c>
      <c r="R117" s="121" t="e">
        <f>M117*Revenues!$F$6</f>
        <v>#DIV/0!</v>
      </c>
      <c r="S117" s="127" t="e">
        <f t="shared" si="11"/>
        <v>#DIV/0!</v>
      </c>
    </row>
    <row r="118" spans="1:19" x14ac:dyDescent="0.25">
      <c r="A118" s="117">
        <v>95</v>
      </c>
      <c r="B118" s="130" t="e">
        <f t="shared" si="6"/>
        <v>#DIV/0!</v>
      </c>
      <c r="C118" s="121">
        <f>Costs!$E$28</f>
        <v>0</v>
      </c>
      <c r="D118" s="121">
        <f>Costs!$E$28+Costs!$F$13</f>
        <v>0</v>
      </c>
      <c r="E118" s="121" t="e">
        <f>B118*Costs!$E$46</f>
        <v>#DIV/0!</v>
      </c>
      <c r="F118" s="122" t="e">
        <f t="shared" si="7"/>
        <v>#DIV/0!</v>
      </c>
      <c r="G118" s="122" t="e">
        <f>B118*Revenues!$F$6</f>
        <v>#DIV/0!</v>
      </c>
      <c r="H118" s="123" t="e">
        <f t="shared" si="8"/>
        <v>#DIV/0!</v>
      </c>
      <c r="M118" s="130" t="e">
        <f t="shared" si="9"/>
        <v>#DIV/0!</v>
      </c>
      <c r="N118" s="121">
        <f>Costs!$F$28</f>
        <v>0</v>
      </c>
      <c r="O118" s="121">
        <f>Costs!$F$28+Costs!$G$13</f>
        <v>0</v>
      </c>
      <c r="P118" s="121" t="e">
        <f>M118*Costs!$E$46</f>
        <v>#DIV/0!</v>
      </c>
      <c r="Q118" s="122" t="e">
        <f t="shared" si="10"/>
        <v>#DIV/0!</v>
      </c>
      <c r="R118" s="121" t="e">
        <f>M118*Revenues!$F$6</f>
        <v>#DIV/0!</v>
      </c>
      <c r="S118" s="127" t="e">
        <f t="shared" si="11"/>
        <v>#DIV/0!</v>
      </c>
    </row>
    <row r="119" spans="1:19" x14ac:dyDescent="0.25">
      <c r="A119" s="117">
        <v>96</v>
      </c>
      <c r="B119" s="130" t="e">
        <f t="shared" si="6"/>
        <v>#DIV/0!</v>
      </c>
      <c r="C119" s="121">
        <f>Costs!$E$28</f>
        <v>0</v>
      </c>
      <c r="D119" s="121">
        <f>Costs!$E$28+Costs!$F$13</f>
        <v>0</v>
      </c>
      <c r="E119" s="121" t="e">
        <f>B119*Costs!$E$46</f>
        <v>#DIV/0!</v>
      </c>
      <c r="F119" s="122" t="e">
        <f t="shared" si="7"/>
        <v>#DIV/0!</v>
      </c>
      <c r="G119" s="122" t="e">
        <f>B119*Revenues!$F$6</f>
        <v>#DIV/0!</v>
      </c>
      <c r="H119" s="123" t="e">
        <f t="shared" si="8"/>
        <v>#DIV/0!</v>
      </c>
      <c r="M119" s="130" t="e">
        <f t="shared" si="9"/>
        <v>#DIV/0!</v>
      </c>
      <c r="N119" s="121">
        <f>Costs!$F$28</f>
        <v>0</v>
      </c>
      <c r="O119" s="121">
        <f>Costs!$F$28+Costs!$G$13</f>
        <v>0</v>
      </c>
      <c r="P119" s="121" t="e">
        <f>M119*Costs!$E$46</f>
        <v>#DIV/0!</v>
      </c>
      <c r="Q119" s="122" t="e">
        <f t="shared" si="10"/>
        <v>#DIV/0!</v>
      </c>
      <c r="R119" s="121" t="e">
        <f>M119*Revenues!$F$6</f>
        <v>#DIV/0!</v>
      </c>
      <c r="S119" s="127" t="e">
        <f t="shared" si="11"/>
        <v>#DIV/0!</v>
      </c>
    </row>
    <row r="120" spans="1:19" x14ac:dyDescent="0.25">
      <c r="A120" s="117">
        <v>97</v>
      </c>
      <c r="B120" s="130" t="e">
        <f t="shared" si="6"/>
        <v>#DIV/0!</v>
      </c>
      <c r="C120" s="121">
        <f>Costs!$E$28</f>
        <v>0</v>
      </c>
      <c r="D120" s="121">
        <f>Costs!$E$28+Costs!$F$13</f>
        <v>0</v>
      </c>
      <c r="E120" s="121" t="e">
        <f>B120*Costs!$E$46</f>
        <v>#DIV/0!</v>
      </c>
      <c r="F120" s="122" t="e">
        <f t="shared" si="7"/>
        <v>#DIV/0!</v>
      </c>
      <c r="G120" s="122" t="e">
        <f>B120*Revenues!$F$6</f>
        <v>#DIV/0!</v>
      </c>
      <c r="H120" s="123" t="e">
        <f t="shared" si="8"/>
        <v>#DIV/0!</v>
      </c>
      <c r="M120" s="130" t="e">
        <f t="shared" si="9"/>
        <v>#DIV/0!</v>
      </c>
      <c r="N120" s="121">
        <f>Costs!$F$28</f>
        <v>0</v>
      </c>
      <c r="O120" s="121">
        <f>Costs!$F$28+Costs!$G$13</f>
        <v>0</v>
      </c>
      <c r="P120" s="121" t="e">
        <f>M120*Costs!$E$46</f>
        <v>#DIV/0!</v>
      </c>
      <c r="Q120" s="122" t="e">
        <f t="shared" si="10"/>
        <v>#DIV/0!</v>
      </c>
      <c r="R120" s="121" t="e">
        <f>M120*Revenues!$F$6</f>
        <v>#DIV/0!</v>
      </c>
      <c r="S120" s="127" t="e">
        <f t="shared" si="11"/>
        <v>#DIV/0!</v>
      </c>
    </row>
    <row r="121" spans="1:19" x14ac:dyDescent="0.25">
      <c r="A121" s="117">
        <v>98</v>
      </c>
      <c r="B121" s="130" t="e">
        <f t="shared" si="6"/>
        <v>#DIV/0!</v>
      </c>
      <c r="C121" s="121">
        <f>Costs!$E$28</f>
        <v>0</v>
      </c>
      <c r="D121" s="121">
        <f>Costs!$E$28+Costs!$F$13</f>
        <v>0</v>
      </c>
      <c r="E121" s="121" t="e">
        <f>B121*Costs!$E$46</f>
        <v>#DIV/0!</v>
      </c>
      <c r="F121" s="122" t="e">
        <f t="shared" si="7"/>
        <v>#DIV/0!</v>
      </c>
      <c r="G121" s="122" t="e">
        <f>B121*Revenues!$F$6</f>
        <v>#DIV/0!</v>
      </c>
      <c r="H121" s="123" t="e">
        <f t="shared" si="8"/>
        <v>#DIV/0!</v>
      </c>
      <c r="M121" s="130" t="e">
        <f t="shared" si="9"/>
        <v>#DIV/0!</v>
      </c>
      <c r="N121" s="121">
        <f>Costs!$F$28</f>
        <v>0</v>
      </c>
      <c r="O121" s="121">
        <f>Costs!$F$28+Costs!$G$13</f>
        <v>0</v>
      </c>
      <c r="P121" s="121" t="e">
        <f>M121*Costs!$E$46</f>
        <v>#DIV/0!</v>
      </c>
      <c r="Q121" s="122" t="e">
        <f t="shared" si="10"/>
        <v>#DIV/0!</v>
      </c>
      <c r="R121" s="121" t="e">
        <f>M121*Revenues!$F$6</f>
        <v>#DIV/0!</v>
      </c>
      <c r="S121" s="127" t="e">
        <f t="shared" si="11"/>
        <v>#DIV/0!</v>
      </c>
    </row>
    <row r="122" spans="1:19" x14ac:dyDescent="0.25">
      <c r="A122" s="117">
        <v>99</v>
      </c>
      <c r="B122" s="130" t="e">
        <f t="shared" si="6"/>
        <v>#DIV/0!</v>
      </c>
      <c r="C122" s="121">
        <f>Costs!$E$28</f>
        <v>0</v>
      </c>
      <c r="D122" s="121">
        <f>Costs!$E$28+Costs!$F$13</f>
        <v>0</v>
      </c>
      <c r="E122" s="121" t="e">
        <f>B122*Costs!$E$46</f>
        <v>#DIV/0!</v>
      </c>
      <c r="F122" s="122" t="e">
        <f t="shared" si="7"/>
        <v>#DIV/0!</v>
      </c>
      <c r="G122" s="122" t="e">
        <f>B122*Revenues!$F$6</f>
        <v>#DIV/0!</v>
      </c>
      <c r="H122" s="123" t="e">
        <f t="shared" si="8"/>
        <v>#DIV/0!</v>
      </c>
      <c r="M122" s="130" t="e">
        <f t="shared" si="9"/>
        <v>#DIV/0!</v>
      </c>
      <c r="N122" s="121">
        <f>Costs!$F$28</f>
        <v>0</v>
      </c>
      <c r="O122" s="121">
        <f>Costs!$F$28+Costs!$G$13</f>
        <v>0</v>
      </c>
      <c r="P122" s="121" t="e">
        <f>M122*Costs!$E$46</f>
        <v>#DIV/0!</v>
      </c>
      <c r="Q122" s="122" t="e">
        <f t="shared" si="10"/>
        <v>#DIV/0!</v>
      </c>
      <c r="R122" s="121" t="e">
        <f>M122*Revenues!$F$6</f>
        <v>#DIV/0!</v>
      </c>
      <c r="S122" s="127" t="e">
        <f t="shared" si="11"/>
        <v>#DIV/0!</v>
      </c>
    </row>
    <row r="123" spans="1:19" ht="15.75" thickBot="1" x14ac:dyDescent="0.3">
      <c r="A123" s="117">
        <v>100</v>
      </c>
      <c r="B123" s="131" t="e">
        <f t="shared" si="6"/>
        <v>#DIV/0!</v>
      </c>
      <c r="C123" s="124">
        <f>Costs!$E$28</f>
        <v>0</v>
      </c>
      <c r="D123" s="124">
        <f>Costs!$E$28+Costs!$F$13</f>
        <v>0</v>
      </c>
      <c r="E123" s="124" t="e">
        <f>B123*Costs!$E$46</f>
        <v>#DIV/0!</v>
      </c>
      <c r="F123" s="125" t="e">
        <f t="shared" si="7"/>
        <v>#DIV/0!</v>
      </c>
      <c r="G123" s="125" t="e">
        <f>B123*Revenues!$F$6</f>
        <v>#DIV/0!</v>
      </c>
      <c r="H123" s="126" t="e">
        <f t="shared" si="8"/>
        <v>#DIV/0!</v>
      </c>
      <c r="M123" s="131" t="e">
        <f t="shared" si="9"/>
        <v>#DIV/0!</v>
      </c>
      <c r="N123" s="124">
        <f>Costs!$F$28</f>
        <v>0</v>
      </c>
      <c r="O123" s="124">
        <f>Costs!$F$28+Costs!$G$13</f>
        <v>0</v>
      </c>
      <c r="P123" s="124" t="e">
        <f>M123*Costs!$E$46</f>
        <v>#DIV/0!</v>
      </c>
      <c r="Q123" s="125" t="e">
        <f t="shared" si="10"/>
        <v>#DIV/0!</v>
      </c>
      <c r="R123" s="124" t="e">
        <f>M123*Revenues!$F$6</f>
        <v>#DIV/0!</v>
      </c>
      <c r="S123" s="128" t="e">
        <f t="shared" si="11"/>
        <v>#DIV/0!</v>
      </c>
    </row>
    <row r="124" spans="1:19" x14ac:dyDescent="0.25">
      <c r="A124" s="117"/>
      <c r="B124" s="118"/>
      <c r="C124" s="119"/>
      <c r="D124" s="119"/>
      <c r="E124" s="120"/>
      <c r="F124" s="119"/>
      <c r="G124" s="120"/>
      <c r="H124" s="119"/>
      <c r="M124" s="118"/>
      <c r="N124" s="119"/>
      <c r="O124" s="119"/>
      <c r="P124" s="120"/>
      <c r="Q124" s="119"/>
      <c r="R124" s="120"/>
      <c r="S124" s="119"/>
    </row>
    <row r="125" spans="1:19" x14ac:dyDescent="0.25">
      <c r="A125" s="117"/>
      <c r="B125" s="118"/>
      <c r="C125" s="119"/>
      <c r="D125" s="119"/>
      <c r="E125" s="120"/>
      <c r="F125" s="119"/>
      <c r="G125" s="120"/>
      <c r="H125" s="119"/>
      <c r="M125" s="118"/>
      <c r="N125" s="119"/>
      <c r="O125" s="119"/>
      <c r="P125" s="120"/>
      <c r="Q125" s="119"/>
      <c r="R125" s="120"/>
      <c r="S125" s="119"/>
    </row>
    <row r="126" spans="1:19" x14ac:dyDescent="0.25">
      <c r="A126" s="117"/>
      <c r="B126" s="118"/>
      <c r="C126" s="119"/>
      <c r="D126" s="119"/>
      <c r="E126" s="120"/>
      <c r="F126" s="119"/>
      <c r="G126" s="120"/>
      <c r="H126" s="119"/>
      <c r="M126" s="118"/>
      <c r="N126" s="119"/>
      <c r="O126" s="119"/>
      <c r="P126" s="120"/>
      <c r="Q126" s="119"/>
      <c r="R126" s="120"/>
      <c r="S126" s="119"/>
    </row>
    <row r="127" spans="1:19" x14ac:dyDescent="0.25">
      <c r="A127" s="117"/>
      <c r="B127" s="118"/>
      <c r="C127" s="119"/>
      <c r="D127" s="119"/>
      <c r="E127" s="120"/>
      <c r="F127" s="119"/>
      <c r="G127" s="120"/>
      <c r="H127" s="119"/>
      <c r="M127" s="118"/>
      <c r="N127" s="119"/>
      <c r="O127" s="119"/>
      <c r="P127" s="120"/>
      <c r="Q127" s="119"/>
      <c r="R127" s="120"/>
      <c r="S127" s="119"/>
    </row>
    <row r="128" spans="1:19" x14ac:dyDescent="0.25">
      <c r="A128" s="117"/>
      <c r="B128" s="118"/>
      <c r="C128" s="119"/>
      <c r="D128" s="119"/>
      <c r="E128" s="120"/>
      <c r="F128" s="119"/>
      <c r="G128" s="120"/>
      <c r="H128" s="119"/>
      <c r="M128" s="118"/>
      <c r="N128" s="119"/>
      <c r="O128" s="119"/>
      <c r="P128" s="120"/>
      <c r="Q128" s="119"/>
      <c r="R128" s="120"/>
      <c r="S128" s="119"/>
    </row>
    <row r="129" spans="1:19" x14ac:dyDescent="0.25">
      <c r="A129" s="117"/>
      <c r="B129" s="118"/>
      <c r="C129" s="119"/>
      <c r="D129" s="119"/>
      <c r="E129" s="120"/>
      <c r="F129" s="119"/>
      <c r="G129" s="120"/>
      <c r="H129" s="119"/>
      <c r="M129" s="118"/>
      <c r="N129" s="119"/>
      <c r="O129" s="119"/>
      <c r="P129" s="120"/>
      <c r="Q129" s="119"/>
      <c r="R129" s="120"/>
      <c r="S129" s="119"/>
    </row>
    <row r="130" spans="1:19" x14ac:dyDescent="0.25">
      <c r="A130" s="117"/>
      <c r="B130" s="118"/>
      <c r="C130" s="119"/>
      <c r="D130" s="119"/>
      <c r="E130" s="120"/>
      <c r="F130" s="119"/>
      <c r="G130" s="120"/>
      <c r="H130" s="119"/>
      <c r="M130" s="118"/>
      <c r="N130" s="119"/>
      <c r="O130" s="119"/>
      <c r="P130" s="120"/>
      <c r="Q130" s="119"/>
      <c r="R130" s="120"/>
      <c r="S130" s="119"/>
    </row>
    <row r="131" spans="1:19" x14ac:dyDescent="0.25">
      <c r="A131" s="117"/>
      <c r="B131" s="118"/>
      <c r="C131" s="119"/>
      <c r="D131" s="119"/>
      <c r="E131" s="120"/>
      <c r="F131" s="119"/>
      <c r="G131" s="120"/>
      <c r="H131" s="119"/>
      <c r="M131" s="118"/>
      <c r="N131" s="119"/>
      <c r="O131" s="119"/>
      <c r="P131" s="120"/>
      <c r="Q131" s="119"/>
      <c r="R131" s="120"/>
      <c r="S131" s="119"/>
    </row>
    <row r="132" spans="1:19" x14ac:dyDescent="0.25">
      <c r="A132" s="117"/>
      <c r="B132" s="118"/>
      <c r="C132" s="119"/>
      <c r="D132" s="119"/>
      <c r="E132" s="120"/>
      <c r="F132" s="119"/>
      <c r="G132" s="120"/>
      <c r="H132" s="119"/>
      <c r="M132" s="118"/>
      <c r="N132" s="119"/>
      <c r="O132" s="119"/>
      <c r="P132" s="120"/>
      <c r="Q132" s="119"/>
      <c r="R132" s="120"/>
      <c r="S132" s="119"/>
    </row>
    <row r="133" spans="1:19" x14ac:dyDescent="0.25">
      <c r="A133" s="117"/>
      <c r="B133" s="118"/>
      <c r="C133" s="119"/>
      <c r="D133" s="119"/>
      <c r="E133" s="120"/>
      <c r="F133" s="119"/>
      <c r="G133" s="120"/>
      <c r="H133" s="119"/>
      <c r="M133" s="118"/>
      <c r="N133" s="119"/>
      <c r="O133" s="119"/>
      <c r="P133" s="120"/>
      <c r="Q133" s="119"/>
      <c r="R133" s="120"/>
      <c r="S133" s="119"/>
    </row>
    <row r="134" spans="1:19" x14ac:dyDescent="0.25">
      <c r="A134" s="117"/>
      <c r="B134" s="118"/>
      <c r="C134" s="119"/>
      <c r="D134" s="119"/>
      <c r="E134" s="120"/>
      <c r="F134" s="119"/>
      <c r="G134" s="120"/>
      <c r="H134" s="119"/>
      <c r="M134" s="118"/>
      <c r="N134" s="119"/>
      <c r="O134" s="119"/>
      <c r="P134" s="120"/>
      <c r="Q134" s="119"/>
      <c r="R134" s="120"/>
      <c r="S134" s="119"/>
    </row>
    <row r="135" spans="1:19" x14ac:dyDescent="0.25">
      <c r="A135" s="117"/>
      <c r="B135" s="118"/>
      <c r="C135" s="119"/>
      <c r="D135" s="119"/>
      <c r="E135" s="120"/>
      <c r="F135" s="119"/>
      <c r="G135" s="120"/>
      <c r="H135" s="119"/>
      <c r="M135" s="118"/>
      <c r="N135" s="119"/>
      <c r="O135" s="119"/>
      <c r="P135" s="120"/>
      <c r="Q135" s="119"/>
      <c r="R135" s="120"/>
      <c r="S135" s="119"/>
    </row>
    <row r="136" spans="1:19" x14ac:dyDescent="0.25">
      <c r="A136" s="117"/>
      <c r="B136" s="118"/>
      <c r="C136" s="119"/>
      <c r="D136" s="119"/>
      <c r="E136" s="120"/>
      <c r="F136" s="119"/>
      <c r="G136" s="120"/>
      <c r="H136" s="119"/>
      <c r="M136" s="118"/>
      <c r="N136" s="119"/>
      <c r="O136" s="119"/>
      <c r="P136" s="120"/>
      <c r="Q136" s="119"/>
      <c r="R136" s="120"/>
      <c r="S136" s="119"/>
    </row>
    <row r="137" spans="1:19" x14ac:dyDescent="0.25">
      <c r="A137" s="117"/>
      <c r="B137" s="118"/>
      <c r="C137" s="119"/>
      <c r="D137" s="119"/>
      <c r="E137" s="120"/>
      <c r="F137" s="119"/>
      <c r="G137" s="120"/>
      <c r="H137" s="119"/>
      <c r="M137" s="118"/>
      <c r="N137" s="119"/>
      <c r="O137" s="119"/>
      <c r="P137" s="120"/>
      <c r="Q137" s="119"/>
      <c r="R137" s="120"/>
      <c r="S137" s="119"/>
    </row>
    <row r="138" spans="1:19" x14ac:dyDescent="0.25">
      <c r="A138" s="117"/>
      <c r="B138" s="118"/>
      <c r="C138" s="119"/>
      <c r="D138" s="119"/>
      <c r="E138" s="120"/>
      <c r="F138" s="119"/>
      <c r="G138" s="120"/>
      <c r="H138" s="119"/>
      <c r="M138" s="118"/>
      <c r="N138" s="119"/>
      <c r="O138" s="119"/>
      <c r="P138" s="120"/>
      <c r="Q138" s="119"/>
      <c r="R138" s="120"/>
      <c r="S138" s="119"/>
    </row>
    <row r="139" spans="1:19" x14ac:dyDescent="0.25">
      <c r="A139" s="117"/>
      <c r="B139" s="118"/>
      <c r="C139" s="119"/>
      <c r="D139" s="119"/>
      <c r="E139" s="120"/>
      <c r="F139" s="119"/>
      <c r="G139" s="120"/>
      <c r="H139" s="119"/>
      <c r="M139" s="118"/>
      <c r="N139" s="119"/>
      <c r="O139" s="119"/>
      <c r="P139" s="120"/>
      <c r="Q139" s="119"/>
      <c r="R139" s="120"/>
      <c r="S139" s="119"/>
    </row>
    <row r="140" spans="1:19" x14ac:dyDescent="0.25">
      <c r="A140" s="117"/>
      <c r="B140" s="118"/>
      <c r="C140" s="119"/>
      <c r="D140" s="119"/>
      <c r="E140" s="120"/>
      <c r="F140" s="119"/>
      <c r="G140" s="120"/>
      <c r="H140" s="119"/>
      <c r="M140" s="118"/>
      <c r="N140" s="119"/>
      <c r="O140" s="119"/>
      <c r="P140" s="120"/>
      <c r="Q140" s="119"/>
      <c r="R140" s="120"/>
      <c r="S140" s="119"/>
    </row>
    <row r="141" spans="1:19" x14ac:dyDescent="0.25">
      <c r="A141" s="117"/>
      <c r="B141" s="118"/>
      <c r="C141" s="119"/>
      <c r="D141" s="119"/>
      <c r="E141" s="120"/>
      <c r="F141" s="119"/>
      <c r="G141" s="120"/>
      <c r="H141" s="119"/>
      <c r="M141" s="118"/>
      <c r="N141" s="119"/>
      <c r="O141" s="119"/>
      <c r="P141" s="120"/>
      <c r="Q141" s="119"/>
      <c r="R141" s="120"/>
      <c r="S141" s="119"/>
    </row>
    <row r="142" spans="1:19" x14ac:dyDescent="0.25">
      <c r="A142" s="117"/>
      <c r="B142" s="118"/>
      <c r="C142" s="119"/>
      <c r="D142" s="119"/>
      <c r="E142" s="120"/>
      <c r="F142" s="119"/>
      <c r="G142" s="120"/>
      <c r="H142" s="119"/>
      <c r="M142" s="118"/>
      <c r="N142" s="119"/>
      <c r="O142" s="119"/>
      <c r="P142" s="120"/>
      <c r="Q142" s="119"/>
      <c r="R142" s="120"/>
      <c r="S142" s="119"/>
    </row>
    <row r="143" spans="1:19" x14ac:dyDescent="0.25">
      <c r="A143" s="117"/>
      <c r="B143" s="118"/>
      <c r="C143" s="119"/>
      <c r="D143" s="119"/>
      <c r="E143" s="120"/>
      <c r="F143" s="119"/>
      <c r="G143" s="120"/>
      <c r="H143" s="119"/>
      <c r="M143" s="118"/>
      <c r="N143" s="119"/>
      <c r="O143" s="119"/>
      <c r="P143" s="120"/>
      <c r="Q143" s="119"/>
      <c r="R143" s="120"/>
      <c r="S143" s="119"/>
    </row>
    <row r="144" spans="1:19" x14ac:dyDescent="0.25">
      <c r="A144" s="117"/>
      <c r="B144" s="118"/>
      <c r="C144" s="119"/>
      <c r="D144" s="119"/>
      <c r="E144" s="120"/>
      <c r="F144" s="119"/>
      <c r="G144" s="120"/>
      <c r="H144" s="119"/>
      <c r="M144" s="118"/>
      <c r="N144" s="119"/>
      <c r="O144" s="119"/>
      <c r="P144" s="120"/>
      <c r="Q144" s="119"/>
      <c r="R144" s="120"/>
      <c r="S144" s="119"/>
    </row>
    <row r="145" spans="1:19" x14ac:dyDescent="0.25">
      <c r="A145" s="117"/>
      <c r="B145" s="118"/>
      <c r="C145" s="119"/>
      <c r="D145" s="119"/>
      <c r="E145" s="120"/>
      <c r="F145" s="119"/>
      <c r="G145" s="120"/>
      <c r="H145" s="119"/>
      <c r="M145" s="118"/>
      <c r="N145" s="119"/>
      <c r="O145" s="119"/>
      <c r="P145" s="120"/>
      <c r="Q145" s="119"/>
      <c r="R145" s="120"/>
      <c r="S145" s="119"/>
    </row>
    <row r="146" spans="1:19" x14ac:dyDescent="0.25">
      <c r="A146" s="117"/>
      <c r="B146" s="118"/>
      <c r="C146" s="119"/>
      <c r="D146" s="119"/>
      <c r="E146" s="120"/>
      <c r="F146" s="119"/>
      <c r="G146" s="120"/>
      <c r="H146" s="119"/>
      <c r="M146" s="118"/>
      <c r="N146" s="119"/>
      <c r="O146" s="119"/>
      <c r="P146" s="120"/>
      <c r="Q146" s="119"/>
      <c r="R146" s="120"/>
      <c r="S146" s="119"/>
    </row>
    <row r="147" spans="1:19" x14ac:dyDescent="0.25">
      <c r="A147" s="117"/>
      <c r="B147" s="118"/>
      <c r="C147" s="119"/>
      <c r="D147" s="119"/>
      <c r="E147" s="120"/>
      <c r="F147" s="119"/>
      <c r="G147" s="120"/>
      <c r="H147" s="119"/>
      <c r="M147" s="118"/>
      <c r="N147" s="119"/>
      <c r="O147" s="119"/>
      <c r="P147" s="120"/>
      <c r="Q147" s="119"/>
      <c r="R147" s="120"/>
      <c r="S147" s="119"/>
    </row>
    <row r="148" spans="1:19" x14ac:dyDescent="0.25">
      <c r="A148" s="117"/>
      <c r="B148" s="118"/>
      <c r="C148" s="119"/>
      <c r="D148" s="119"/>
      <c r="E148" s="120"/>
      <c r="F148" s="119"/>
      <c r="G148" s="120"/>
      <c r="H148" s="119"/>
      <c r="M148" s="118"/>
      <c r="N148" s="119"/>
      <c r="O148" s="119"/>
      <c r="P148" s="120"/>
      <c r="Q148" s="119"/>
      <c r="R148" s="120"/>
      <c r="S148" s="119"/>
    </row>
    <row r="149" spans="1:19" x14ac:dyDescent="0.25">
      <c r="A149" s="117"/>
      <c r="B149" s="118"/>
      <c r="C149" s="119"/>
      <c r="D149" s="119"/>
      <c r="E149" s="120"/>
      <c r="F149" s="119"/>
      <c r="G149" s="120"/>
      <c r="H149" s="119"/>
      <c r="M149" s="118"/>
      <c r="N149" s="119"/>
      <c r="O149" s="119"/>
      <c r="P149" s="120"/>
      <c r="Q149" s="119"/>
      <c r="R149" s="120"/>
      <c r="S149" s="119"/>
    </row>
    <row r="150" spans="1:19" x14ac:dyDescent="0.25">
      <c r="A150" s="117"/>
      <c r="B150" s="118"/>
      <c r="C150" s="119"/>
      <c r="D150" s="119"/>
      <c r="E150" s="120"/>
      <c r="F150" s="119"/>
      <c r="G150" s="120"/>
      <c r="H150" s="119"/>
      <c r="M150" s="118"/>
      <c r="N150" s="119"/>
      <c r="O150" s="119"/>
      <c r="P150" s="120"/>
      <c r="Q150" s="119"/>
      <c r="R150" s="120"/>
      <c r="S150" s="119"/>
    </row>
    <row r="151" spans="1:19" x14ac:dyDescent="0.25">
      <c r="A151" s="117"/>
      <c r="B151" s="118"/>
      <c r="C151" s="119"/>
      <c r="D151" s="119"/>
      <c r="E151" s="120"/>
      <c r="F151" s="119"/>
      <c r="G151" s="120"/>
      <c r="H151" s="119"/>
      <c r="M151" s="118"/>
      <c r="N151" s="119"/>
      <c r="O151" s="119"/>
      <c r="P151" s="120"/>
      <c r="Q151" s="119"/>
      <c r="R151" s="120"/>
      <c r="S151" s="119"/>
    </row>
    <row r="152" spans="1:19" x14ac:dyDescent="0.25">
      <c r="A152" s="117"/>
      <c r="B152" s="118"/>
      <c r="C152" s="119"/>
      <c r="D152" s="119"/>
      <c r="E152" s="120"/>
      <c r="F152" s="119"/>
      <c r="G152" s="120"/>
      <c r="H152" s="119"/>
      <c r="M152" s="118"/>
      <c r="N152" s="119"/>
      <c r="O152" s="119"/>
      <c r="P152" s="120"/>
      <c r="Q152" s="119"/>
      <c r="R152" s="120"/>
      <c r="S152" s="119"/>
    </row>
    <row r="153" spans="1:19" x14ac:dyDescent="0.25">
      <c r="A153" s="117"/>
      <c r="B153" s="118"/>
      <c r="C153" s="119"/>
      <c r="D153" s="119"/>
      <c r="E153" s="120"/>
      <c r="F153" s="119"/>
      <c r="G153" s="120"/>
      <c r="H153" s="119"/>
      <c r="M153" s="118"/>
      <c r="N153" s="119"/>
      <c r="O153" s="119"/>
      <c r="P153" s="120"/>
      <c r="Q153" s="119"/>
      <c r="R153" s="120"/>
      <c r="S153" s="119"/>
    </row>
    <row r="154" spans="1:19" x14ac:dyDescent="0.25">
      <c r="A154" s="117"/>
      <c r="B154" s="118"/>
      <c r="C154" s="119"/>
      <c r="D154" s="119"/>
      <c r="E154" s="120"/>
      <c r="F154" s="119"/>
      <c r="G154" s="120"/>
      <c r="H154" s="119"/>
      <c r="M154" s="118"/>
      <c r="N154" s="119"/>
      <c r="O154" s="119"/>
      <c r="P154" s="120"/>
      <c r="Q154" s="119"/>
      <c r="R154" s="120"/>
      <c r="S154" s="119"/>
    </row>
    <row r="155" spans="1:19" x14ac:dyDescent="0.25">
      <c r="A155" s="117"/>
      <c r="B155" s="118"/>
      <c r="C155" s="119"/>
      <c r="D155" s="119"/>
      <c r="E155" s="120"/>
      <c r="F155" s="119"/>
      <c r="G155" s="120"/>
      <c r="H155" s="119"/>
      <c r="M155" s="118"/>
      <c r="N155" s="119"/>
      <c r="O155" s="119"/>
      <c r="P155" s="120"/>
      <c r="Q155" s="119"/>
      <c r="R155" s="120"/>
      <c r="S155" s="119"/>
    </row>
    <row r="156" spans="1:19" x14ac:dyDescent="0.25">
      <c r="A156" s="117"/>
      <c r="B156" s="118"/>
      <c r="C156" s="119"/>
      <c r="D156" s="119"/>
      <c r="E156" s="120"/>
      <c r="F156" s="119"/>
      <c r="G156" s="120"/>
      <c r="H156" s="119"/>
      <c r="M156" s="118"/>
      <c r="N156" s="119"/>
      <c r="O156" s="119"/>
      <c r="P156" s="120"/>
      <c r="Q156" s="119"/>
      <c r="R156" s="120"/>
      <c r="S156" s="119"/>
    </row>
    <row r="157" spans="1:19" x14ac:dyDescent="0.25">
      <c r="A157" s="117"/>
      <c r="B157" s="118"/>
      <c r="C157" s="119"/>
      <c r="D157" s="119"/>
      <c r="E157" s="120"/>
      <c r="F157" s="119"/>
      <c r="G157" s="120"/>
      <c r="H157" s="119"/>
      <c r="M157" s="118"/>
      <c r="N157" s="119"/>
      <c r="O157" s="119"/>
      <c r="P157" s="120"/>
      <c r="Q157" s="119"/>
      <c r="R157" s="120"/>
      <c r="S157" s="119"/>
    </row>
    <row r="158" spans="1:19" x14ac:dyDescent="0.25">
      <c r="A158" s="117"/>
      <c r="B158" s="118"/>
      <c r="C158" s="119"/>
      <c r="D158" s="119"/>
      <c r="E158" s="120"/>
      <c r="F158" s="119"/>
      <c r="G158" s="120"/>
      <c r="H158" s="119"/>
      <c r="M158" s="118"/>
      <c r="N158" s="119"/>
      <c r="O158" s="119"/>
      <c r="P158" s="120"/>
      <c r="Q158" s="119"/>
      <c r="R158" s="120"/>
      <c r="S158" s="119"/>
    </row>
    <row r="159" spans="1:19" x14ac:dyDescent="0.25">
      <c r="A159" s="117"/>
      <c r="B159" s="118"/>
      <c r="C159" s="119"/>
      <c r="D159" s="119"/>
      <c r="E159" s="120"/>
      <c r="F159" s="119"/>
      <c r="G159" s="120"/>
      <c r="H159" s="119"/>
      <c r="M159" s="118"/>
      <c r="N159" s="119"/>
      <c r="O159" s="119"/>
      <c r="P159" s="120"/>
      <c r="Q159" s="119"/>
      <c r="R159" s="120"/>
      <c r="S159" s="119"/>
    </row>
    <row r="160" spans="1:19" x14ac:dyDescent="0.25">
      <c r="A160" s="117"/>
      <c r="B160" s="118"/>
      <c r="C160" s="119"/>
      <c r="D160" s="119"/>
      <c r="E160" s="120"/>
      <c r="F160" s="119"/>
      <c r="G160" s="120"/>
      <c r="H160" s="119"/>
      <c r="M160" s="118"/>
      <c r="N160" s="119"/>
      <c r="O160" s="119"/>
      <c r="P160" s="120"/>
      <c r="Q160" s="119"/>
      <c r="R160" s="120"/>
      <c r="S160" s="119"/>
    </row>
    <row r="161" spans="1:19" x14ac:dyDescent="0.25">
      <c r="A161" s="117"/>
      <c r="B161" s="118"/>
      <c r="C161" s="119"/>
      <c r="D161" s="119"/>
      <c r="E161" s="120"/>
      <c r="F161" s="119"/>
      <c r="G161" s="120"/>
      <c r="H161" s="119"/>
      <c r="M161" s="118"/>
      <c r="N161" s="119"/>
      <c r="O161" s="119"/>
      <c r="P161" s="120"/>
      <c r="Q161" s="119"/>
      <c r="R161" s="120"/>
      <c r="S161" s="119"/>
    </row>
    <row r="162" spans="1:19" x14ac:dyDescent="0.25">
      <c r="A162" s="117"/>
      <c r="B162" s="118"/>
      <c r="C162" s="119"/>
      <c r="D162" s="119"/>
      <c r="E162" s="120"/>
      <c r="F162" s="119"/>
      <c r="G162" s="120"/>
      <c r="H162" s="119"/>
      <c r="M162" s="118"/>
      <c r="N162" s="119"/>
      <c r="O162" s="119"/>
      <c r="P162" s="120"/>
      <c r="Q162" s="119"/>
      <c r="R162" s="120"/>
      <c r="S162" s="119"/>
    </row>
    <row r="163" spans="1:19" x14ac:dyDescent="0.25">
      <c r="A163" s="117"/>
      <c r="B163" s="118"/>
      <c r="C163" s="119"/>
      <c r="D163" s="119"/>
      <c r="E163" s="120"/>
      <c r="F163" s="119"/>
      <c r="G163" s="120"/>
      <c r="H163" s="119"/>
      <c r="M163" s="118"/>
      <c r="N163" s="119"/>
      <c r="O163" s="119"/>
      <c r="P163" s="120"/>
      <c r="Q163" s="119"/>
      <c r="R163" s="120"/>
      <c r="S163" s="119"/>
    </row>
    <row r="164" spans="1:19" x14ac:dyDescent="0.25">
      <c r="A164" s="117"/>
      <c r="B164" s="118"/>
      <c r="C164" s="119"/>
      <c r="D164" s="119"/>
      <c r="E164" s="120"/>
      <c r="F164" s="119"/>
      <c r="G164" s="120"/>
      <c r="H164" s="119"/>
      <c r="M164" s="118"/>
      <c r="N164" s="119"/>
      <c r="O164" s="119"/>
      <c r="P164" s="120"/>
      <c r="Q164" s="119"/>
      <c r="R164" s="120"/>
      <c r="S164" s="119"/>
    </row>
    <row r="165" spans="1:19" x14ac:dyDescent="0.25">
      <c r="A165" s="117"/>
      <c r="B165" s="118"/>
      <c r="C165" s="119"/>
      <c r="D165" s="119"/>
      <c r="E165" s="120"/>
      <c r="F165" s="119"/>
      <c r="G165" s="120"/>
      <c r="H165" s="119"/>
      <c r="M165" s="118"/>
      <c r="N165" s="119"/>
      <c r="O165" s="119"/>
      <c r="P165" s="120"/>
      <c r="Q165" s="119"/>
      <c r="R165" s="120"/>
      <c r="S165" s="119"/>
    </row>
    <row r="166" spans="1:19" x14ac:dyDescent="0.25">
      <c r="A166" s="117"/>
      <c r="B166" s="118"/>
      <c r="C166" s="119"/>
      <c r="D166" s="119"/>
      <c r="E166" s="120"/>
      <c r="F166" s="119"/>
      <c r="G166" s="120"/>
      <c r="H166" s="119"/>
      <c r="M166" s="118"/>
      <c r="N166" s="119"/>
      <c r="O166" s="119"/>
      <c r="P166" s="120"/>
      <c r="Q166" s="119"/>
      <c r="R166" s="120"/>
      <c r="S166" s="119"/>
    </row>
    <row r="167" spans="1:19" x14ac:dyDescent="0.25">
      <c r="A167" s="117"/>
      <c r="B167" s="118"/>
      <c r="C167" s="119"/>
      <c r="D167" s="119"/>
      <c r="E167" s="120"/>
      <c r="F167" s="119"/>
      <c r="G167" s="120"/>
      <c r="H167" s="119"/>
      <c r="M167" s="118"/>
      <c r="N167" s="119"/>
      <c r="O167" s="119"/>
      <c r="P167" s="120"/>
      <c r="Q167" s="119"/>
      <c r="R167" s="120"/>
      <c r="S167" s="119"/>
    </row>
    <row r="168" spans="1:19" x14ac:dyDescent="0.25">
      <c r="A168" s="117"/>
      <c r="B168" s="118"/>
      <c r="C168" s="119"/>
      <c r="D168" s="119"/>
      <c r="E168" s="120"/>
      <c r="F168" s="119"/>
      <c r="G168" s="120"/>
      <c r="H168" s="119"/>
      <c r="M168" s="118"/>
      <c r="N168" s="119"/>
      <c r="O168" s="119"/>
      <c r="P168" s="120"/>
      <c r="Q168" s="119"/>
      <c r="R168" s="120"/>
      <c r="S168" s="119"/>
    </row>
    <row r="169" spans="1:19" x14ac:dyDescent="0.25">
      <c r="A169" s="117"/>
      <c r="B169" s="118"/>
      <c r="C169" s="119"/>
      <c r="D169" s="119"/>
      <c r="E169" s="120"/>
      <c r="F169" s="119"/>
      <c r="G169" s="120"/>
      <c r="H169" s="119"/>
      <c r="M169" s="118"/>
      <c r="N169" s="119"/>
      <c r="O169" s="119"/>
      <c r="P169" s="120"/>
      <c r="Q169" s="119"/>
      <c r="R169" s="120"/>
      <c r="S169" s="119"/>
    </row>
    <row r="170" spans="1:19" x14ac:dyDescent="0.25">
      <c r="A170" s="117"/>
      <c r="B170" s="118"/>
      <c r="C170" s="119"/>
      <c r="D170" s="119"/>
      <c r="E170" s="120"/>
      <c r="F170" s="119"/>
      <c r="G170" s="120"/>
      <c r="H170" s="119"/>
      <c r="M170" s="118"/>
      <c r="N170" s="119"/>
      <c r="O170" s="119"/>
      <c r="P170" s="120"/>
      <c r="Q170" s="119"/>
      <c r="R170" s="120"/>
      <c r="S170" s="119"/>
    </row>
    <row r="171" spans="1:19" x14ac:dyDescent="0.25">
      <c r="A171" s="117"/>
      <c r="B171" s="118"/>
      <c r="C171" s="119"/>
      <c r="D171" s="119"/>
      <c r="E171" s="120"/>
      <c r="F171" s="119"/>
      <c r="G171" s="120"/>
      <c r="H171" s="119"/>
      <c r="M171" s="118"/>
      <c r="N171" s="119"/>
      <c r="O171" s="119"/>
      <c r="P171" s="120"/>
      <c r="Q171" s="119"/>
      <c r="R171" s="120"/>
      <c r="S171" s="119"/>
    </row>
    <row r="172" spans="1:19" x14ac:dyDescent="0.25">
      <c r="A172" s="117"/>
      <c r="B172" s="118"/>
      <c r="C172" s="119"/>
      <c r="D172" s="119"/>
      <c r="E172" s="120"/>
      <c r="F172" s="119"/>
      <c r="G172" s="120"/>
      <c r="H172" s="119"/>
      <c r="M172" s="118"/>
      <c r="N172" s="119"/>
      <c r="O172" s="119"/>
      <c r="P172" s="120"/>
      <c r="Q172" s="119"/>
      <c r="R172" s="120"/>
      <c r="S172" s="119"/>
    </row>
    <row r="173" spans="1:19" x14ac:dyDescent="0.25">
      <c r="A173" s="117"/>
      <c r="B173" s="118"/>
      <c r="C173" s="119"/>
      <c r="D173" s="119"/>
      <c r="E173" s="120"/>
      <c r="F173" s="119"/>
      <c r="G173" s="120"/>
      <c r="H173" s="119"/>
      <c r="M173" s="118"/>
      <c r="N173" s="119"/>
      <c r="O173" s="119"/>
      <c r="P173" s="120"/>
      <c r="Q173" s="119"/>
      <c r="R173" s="120"/>
      <c r="S173" s="119"/>
    </row>
    <row r="174" spans="1:19" x14ac:dyDescent="0.25">
      <c r="A174" s="117"/>
      <c r="B174" s="118"/>
      <c r="C174" s="119"/>
      <c r="D174" s="119"/>
      <c r="E174" s="120"/>
      <c r="F174" s="119"/>
      <c r="G174" s="120"/>
      <c r="H174" s="119"/>
      <c r="M174" s="118"/>
      <c r="N174" s="119"/>
      <c r="O174" s="119"/>
      <c r="P174" s="120"/>
      <c r="Q174" s="119"/>
      <c r="R174" s="120"/>
      <c r="S174" s="119"/>
    </row>
    <row r="175" spans="1:19" x14ac:dyDescent="0.25">
      <c r="A175" s="117"/>
      <c r="B175" s="118"/>
      <c r="C175" s="119"/>
      <c r="D175" s="119"/>
      <c r="E175" s="120"/>
      <c r="F175" s="119"/>
      <c r="G175" s="120"/>
      <c r="H175" s="119"/>
      <c r="M175" s="118"/>
      <c r="N175" s="119"/>
      <c r="O175" s="119"/>
      <c r="P175" s="120"/>
      <c r="Q175" s="119"/>
      <c r="R175" s="120"/>
      <c r="S175" s="119"/>
    </row>
    <row r="176" spans="1:19" x14ac:dyDescent="0.25">
      <c r="A176" s="117"/>
      <c r="B176" s="118"/>
      <c r="C176" s="119"/>
      <c r="D176" s="119"/>
      <c r="E176" s="120"/>
      <c r="F176" s="119"/>
      <c r="G176" s="120"/>
      <c r="H176" s="119"/>
      <c r="M176" s="118"/>
      <c r="N176" s="119"/>
      <c r="O176" s="119"/>
      <c r="P176" s="120"/>
      <c r="Q176" s="119"/>
      <c r="R176" s="120"/>
      <c r="S176" s="119"/>
    </row>
    <row r="177" spans="1:19" x14ac:dyDescent="0.25">
      <c r="A177" s="117"/>
      <c r="B177" s="118"/>
      <c r="C177" s="119"/>
      <c r="D177" s="119"/>
      <c r="E177" s="120"/>
      <c r="F177" s="119"/>
      <c r="G177" s="120"/>
      <c r="H177" s="119"/>
      <c r="M177" s="118"/>
      <c r="N177" s="119"/>
      <c r="O177" s="119"/>
      <c r="P177" s="120"/>
      <c r="Q177" s="119"/>
      <c r="R177" s="120"/>
      <c r="S177" s="119"/>
    </row>
    <row r="178" spans="1:19" x14ac:dyDescent="0.25">
      <c r="A178" s="117"/>
      <c r="B178" s="118"/>
      <c r="C178" s="119"/>
      <c r="D178" s="119"/>
      <c r="E178" s="120"/>
      <c r="F178" s="119"/>
      <c r="G178" s="120"/>
      <c r="H178" s="119"/>
      <c r="M178" s="118"/>
      <c r="N178" s="119"/>
      <c r="O178" s="119"/>
      <c r="P178" s="120"/>
      <c r="Q178" s="119"/>
      <c r="R178" s="120"/>
      <c r="S178" s="119"/>
    </row>
    <row r="179" spans="1:19" x14ac:dyDescent="0.25">
      <c r="A179" s="117"/>
      <c r="B179" s="118"/>
      <c r="C179" s="119"/>
      <c r="D179" s="119"/>
      <c r="E179" s="120"/>
      <c r="F179" s="119"/>
      <c r="G179" s="120"/>
      <c r="H179" s="119"/>
      <c r="M179" s="118"/>
      <c r="N179" s="119"/>
      <c r="O179" s="119"/>
      <c r="P179" s="120"/>
      <c r="Q179" s="119"/>
      <c r="R179" s="120"/>
      <c r="S179" s="119"/>
    </row>
    <row r="180" spans="1:19" x14ac:dyDescent="0.25">
      <c r="A180" s="117"/>
      <c r="B180" s="118"/>
      <c r="C180" s="119"/>
      <c r="D180" s="119"/>
      <c r="E180" s="120"/>
      <c r="F180" s="119"/>
      <c r="G180" s="120"/>
      <c r="H180" s="119"/>
      <c r="M180" s="118"/>
      <c r="N180" s="119"/>
      <c r="O180" s="119"/>
      <c r="P180" s="120"/>
      <c r="Q180" s="119"/>
      <c r="R180" s="120"/>
      <c r="S180" s="119"/>
    </row>
    <row r="181" spans="1:19" x14ac:dyDescent="0.25">
      <c r="A181" s="117"/>
      <c r="B181" s="118"/>
      <c r="C181" s="119"/>
      <c r="D181" s="119"/>
      <c r="E181" s="120"/>
      <c r="F181" s="119"/>
      <c r="G181" s="120"/>
      <c r="H181" s="119"/>
      <c r="M181" s="118"/>
      <c r="N181" s="119"/>
      <c r="O181" s="119"/>
      <c r="P181" s="120"/>
      <c r="Q181" s="119"/>
      <c r="R181" s="120"/>
      <c r="S181" s="119"/>
    </row>
    <row r="182" spans="1:19" x14ac:dyDescent="0.25">
      <c r="A182" s="117"/>
      <c r="B182" s="118"/>
      <c r="C182" s="119"/>
      <c r="D182" s="119"/>
      <c r="E182" s="120"/>
      <c r="F182" s="119"/>
      <c r="G182" s="120"/>
      <c r="H182" s="119"/>
      <c r="M182" s="118"/>
      <c r="N182" s="119"/>
      <c r="O182" s="119"/>
      <c r="P182" s="120"/>
      <c r="Q182" s="119"/>
      <c r="R182" s="120"/>
      <c r="S182" s="119"/>
    </row>
    <row r="183" spans="1:19" x14ac:dyDescent="0.25">
      <c r="A183" s="117"/>
      <c r="B183" s="118"/>
      <c r="C183" s="119"/>
      <c r="D183" s="119"/>
      <c r="E183" s="120"/>
      <c r="F183" s="119"/>
      <c r="G183" s="120"/>
      <c r="H183" s="119"/>
      <c r="M183" s="118"/>
      <c r="N183" s="119"/>
      <c r="O183" s="119"/>
      <c r="P183" s="120"/>
      <c r="Q183" s="119"/>
      <c r="R183" s="120"/>
      <c r="S183" s="119"/>
    </row>
    <row r="184" spans="1:19" x14ac:dyDescent="0.25">
      <c r="A184" s="117"/>
      <c r="B184" s="118"/>
      <c r="C184" s="119"/>
      <c r="D184" s="119"/>
      <c r="E184" s="120"/>
      <c r="F184" s="119"/>
      <c r="G184" s="120"/>
      <c r="H184" s="119"/>
      <c r="M184" s="118"/>
      <c r="N184" s="119"/>
      <c r="O184" s="119"/>
      <c r="P184" s="120"/>
      <c r="Q184" s="119"/>
      <c r="R184" s="120"/>
      <c r="S184" s="119"/>
    </row>
    <row r="185" spans="1:19" x14ac:dyDescent="0.25">
      <c r="A185" s="117"/>
      <c r="B185" s="118"/>
      <c r="C185" s="119"/>
      <c r="D185" s="119"/>
      <c r="E185" s="120"/>
      <c r="F185" s="119"/>
      <c r="G185" s="120"/>
      <c r="H185" s="119"/>
      <c r="M185" s="118"/>
      <c r="N185" s="119"/>
      <c r="O185" s="119"/>
      <c r="P185" s="120"/>
      <c r="Q185" s="119"/>
      <c r="R185" s="120"/>
      <c r="S185" s="119"/>
    </row>
    <row r="186" spans="1:19" x14ac:dyDescent="0.25">
      <c r="A186" s="117"/>
      <c r="B186" s="118"/>
      <c r="C186" s="119"/>
      <c r="D186" s="119"/>
      <c r="E186" s="120"/>
      <c r="F186" s="119"/>
      <c r="G186" s="120"/>
      <c r="H186" s="119"/>
      <c r="M186" s="118"/>
      <c r="N186" s="119"/>
      <c r="O186" s="119"/>
      <c r="P186" s="120"/>
      <c r="Q186" s="119"/>
      <c r="R186" s="120"/>
      <c r="S186" s="119"/>
    </row>
    <row r="187" spans="1:19" x14ac:dyDescent="0.25">
      <c r="A187" s="117"/>
      <c r="B187" s="118"/>
      <c r="C187" s="119"/>
      <c r="D187" s="119"/>
      <c r="E187" s="120"/>
      <c r="F187" s="119"/>
      <c r="G187" s="120"/>
      <c r="H187" s="119"/>
      <c r="M187" s="118"/>
      <c r="N187" s="119"/>
      <c r="O187" s="119"/>
      <c r="P187" s="120"/>
      <c r="Q187" s="119"/>
      <c r="R187" s="120"/>
      <c r="S187" s="119"/>
    </row>
    <row r="188" spans="1:19" x14ac:dyDescent="0.25">
      <c r="A188" s="117"/>
      <c r="B188" s="118"/>
      <c r="C188" s="119"/>
      <c r="D188" s="119"/>
      <c r="E188" s="120"/>
      <c r="F188" s="119"/>
      <c r="G188" s="120"/>
      <c r="H188" s="119"/>
      <c r="M188" s="118"/>
      <c r="N188" s="119"/>
      <c r="O188" s="119"/>
      <c r="P188" s="120"/>
      <c r="Q188" s="119"/>
      <c r="R188" s="120"/>
      <c r="S188" s="119"/>
    </row>
    <row r="189" spans="1:19" x14ac:dyDescent="0.25">
      <c r="A189" s="117"/>
      <c r="B189" s="118"/>
      <c r="C189" s="119"/>
      <c r="D189" s="119"/>
      <c r="E189" s="120"/>
      <c r="F189" s="119"/>
      <c r="G189" s="120"/>
      <c r="H189" s="119"/>
      <c r="M189" s="118"/>
      <c r="N189" s="119"/>
      <c r="O189" s="119"/>
      <c r="P189" s="120"/>
      <c r="Q189" s="119"/>
      <c r="R189" s="120"/>
      <c r="S189" s="119"/>
    </row>
    <row r="190" spans="1:19" x14ac:dyDescent="0.25">
      <c r="A190" s="117"/>
      <c r="B190" s="118"/>
      <c r="C190" s="119"/>
      <c r="D190" s="119"/>
      <c r="E190" s="120"/>
      <c r="F190" s="119"/>
      <c r="G190" s="120"/>
      <c r="H190" s="119"/>
      <c r="M190" s="118"/>
      <c r="N190" s="119"/>
      <c r="O190" s="119"/>
      <c r="P190" s="120"/>
      <c r="Q190" s="119"/>
      <c r="R190" s="120"/>
      <c r="S190" s="119"/>
    </row>
    <row r="191" spans="1:19" x14ac:dyDescent="0.25">
      <c r="A191" s="117"/>
      <c r="B191" s="118"/>
      <c r="C191" s="119"/>
      <c r="D191" s="119"/>
      <c r="E191" s="120"/>
      <c r="F191" s="119"/>
      <c r="G191" s="120"/>
      <c r="H191" s="119"/>
      <c r="M191" s="118"/>
      <c r="N191" s="119"/>
      <c r="O191" s="119"/>
      <c r="P191" s="120"/>
      <c r="Q191" s="119"/>
      <c r="R191" s="120"/>
      <c r="S191" s="119"/>
    </row>
    <row r="192" spans="1:19" x14ac:dyDescent="0.25">
      <c r="A192" s="117"/>
      <c r="B192" s="118"/>
      <c r="C192" s="119"/>
      <c r="D192" s="119"/>
      <c r="E192" s="120"/>
      <c r="F192" s="119"/>
      <c r="G192" s="120"/>
      <c r="H192" s="119"/>
      <c r="M192" s="118"/>
      <c r="N192" s="119"/>
      <c r="O192" s="119"/>
      <c r="P192" s="120"/>
      <c r="Q192" s="119"/>
      <c r="R192" s="120"/>
      <c r="S192" s="119"/>
    </row>
    <row r="193" spans="1:19" x14ac:dyDescent="0.25">
      <c r="A193" s="117"/>
      <c r="B193" s="118"/>
      <c r="C193" s="119"/>
      <c r="D193" s="119"/>
      <c r="E193" s="120"/>
      <c r="F193" s="119"/>
      <c r="G193" s="120"/>
      <c r="H193" s="119"/>
      <c r="M193" s="118"/>
      <c r="N193" s="119"/>
      <c r="O193" s="119"/>
      <c r="P193" s="120"/>
      <c r="Q193" s="119"/>
      <c r="R193" s="120"/>
      <c r="S193" s="119"/>
    </row>
    <row r="194" spans="1:19" x14ac:dyDescent="0.25">
      <c r="A194" s="117"/>
      <c r="B194" s="118"/>
      <c r="C194" s="119"/>
      <c r="D194" s="119"/>
      <c r="E194" s="120"/>
      <c r="F194" s="119"/>
      <c r="G194" s="120"/>
      <c r="H194" s="119"/>
      <c r="M194" s="118"/>
      <c r="N194" s="119"/>
      <c r="O194" s="119"/>
      <c r="P194" s="120"/>
      <c r="Q194" s="119"/>
      <c r="R194" s="120"/>
      <c r="S194" s="119"/>
    </row>
    <row r="195" spans="1:19" x14ac:dyDescent="0.25">
      <c r="A195" s="117"/>
      <c r="B195" s="118"/>
      <c r="C195" s="119"/>
      <c r="D195" s="119"/>
      <c r="E195" s="120"/>
      <c r="F195" s="119"/>
      <c r="G195" s="120"/>
      <c r="H195" s="119"/>
      <c r="M195" s="118"/>
      <c r="N195" s="119"/>
      <c r="O195" s="119"/>
      <c r="P195" s="120"/>
      <c r="Q195" s="119"/>
      <c r="R195" s="120"/>
      <c r="S195" s="119"/>
    </row>
    <row r="196" spans="1:19" x14ac:dyDescent="0.25">
      <c r="A196" s="117"/>
      <c r="B196" s="118"/>
      <c r="C196" s="119"/>
      <c r="D196" s="119"/>
      <c r="E196" s="120"/>
      <c r="F196" s="119"/>
      <c r="G196" s="120"/>
      <c r="H196" s="119"/>
      <c r="M196" s="118"/>
      <c r="N196" s="119"/>
      <c r="O196" s="119"/>
      <c r="P196" s="120"/>
      <c r="Q196" s="119"/>
      <c r="R196" s="120"/>
      <c r="S196" s="119"/>
    </row>
    <row r="197" spans="1:19" x14ac:dyDescent="0.25">
      <c r="A197" s="117"/>
      <c r="B197" s="118"/>
      <c r="C197" s="119"/>
      <c r="D197" s="119"/>
      <c r="E197" s="120"/>
      <c r="F197" s="119"/>
      <c r="G197" s="120"/>
      <c r="H197" s="119"/>
      <c r="M197" s="118"/>
      <c r="N197" s="119"/>
      <c r="O197" s="119"/>
      <c r="P197" s="120"/>
      <c r="Q197" s="119"/>
      <c r="R197" s="120"/>
      <c r="S197" s="119"/>
    </row>
    <row r="198" spans="1:19" x14ac:dyDescent="0.25">
      <c r="A198" s="117"/>
      <c r="B198" s="118"/>
      <c r="C198" s="119"/>
      <c r="D198" s="119"/>
      <c r="E198" s="120"/>
      <c r="F198" s="119"/>
      <c r="G198" s="120"/>
      <c r="H198" s="119"/>
      <c r="M198" s="118"/>
      <c r="N198" s="119"/>
      <c r="O198" s="119"/>
      <c r="P198" s="120"/>
      <c r="Q198" s="119"/>
      <c r="R198" s="120"/>
      <c r="S198" s="119"/>
    </row>
    <row r="199" spans="1:19" x14ac:dyDescent="0.25">
      <c r="A199" s="117"/>
      <c r="B199" s="118"/>
      <c r="C199" s="119"/>
      <c r="D199" s="119"/>
      <c r="E199" s="120"/>
      <c r="F199" s="119"/>
      <c r="G199" s="120"/>
      <c r="H199" s="119"/>
      <c r="M199" s="118"/>
      <c r="N199" s="119"/>
      <c r="O199" s="119"/>
      <c r="P199" s="120"/>
      <c r="Q199" s="119"/>
      <c r="R199" s="120"/>
      <c r="S199" s="119"/>
    </row>
    <row r="200" spans="1:19" x14ac:dyDescent="0.25">
      <c r="A200" s="117"/>
      <c r="B200" s="118"/>
      <c r="C200" s="119"/>
      <c r="D200" s="119"/>
      <c r="E200" s="120"/>
      <c r="F200" s="119"/>
      <c r="G200" s="120"/>
      <c r="H200" s="119"/>
      <c r="M200" s="118"/>
      <c r="N200" s="119"/>
      <c r="O200" s="119"/>
      <c r="P200" s="120"/>
      <c r="Q200" s="119"/>
      <c r="R200" s="120"/>
      <c r="S200" s="119"/>
    </row>
    <row r="201" spans="1:19" x14ac:dyDescent="0.25">
      <c r="A201" s="117"/>
      <c r="B201" s="118"/>
      <c r="C201" s="119"/>
      <c r="D201" s="119"/>
      <c r="E201" s="120"/>
      <c r="F201" s="119"/>
      <c r="G201" s="120"/>
      <c r="H201" s="119"/>
      <c r="M201" s="118"/>
      <c r="N201" s="119"/>
      <c r="O201" s="119"/>
      <c r="P201" s="120"/>
      <c r="Q201" s="119"/>
      <c r="R201" s="120"/>
      <c r="S201" s="119"/>
    </row>
    <row r="202" spans="1:19" x14ac:dyDescent="0.25">
      <c r="A202" s="117"/>
      <c r="B202" s="118"/>
      <c r="C202" s="119"/>
      <c r="D202" s="119"/>
      <c r="E202" s="120"/>
      <c r="F202" s="119"/>
      <c r="G202" s="120"/>
      <c r="H202" s="119"/>
      <c r="M202" s="118"/>
      <c r="N202" s="119"/>
      <c r="O202" s="119"/>
      <c r="P202" s="120"/>
      <c r="Q202" s="119"/>
      <c r="R202" s="120"/>
      <c r="S202" s="119"/>
    </row>
    <row r="203" spans="1:19" x14ac:dyDescent="0.25">
      <c r="A203" s="117"/>
      <c r="B203" s="118"/>
      <c r="C203" s="119"/>
      <c r="D203" s="119"/>
      <c r="E203" s="120"/>
      <c r="F203" s="119"/>
      <c r="G203" s="120"/>
      <c r="H203" s="119"/>
      <c r="M203" s="118"/>
      <c r="N203" s="119"/>
      <c r="O203" s="119"/>
      <c r="P203" s="120"/>
      <c r="Q203" s="119"/>
      <c r="R203" s="120"/>
      <c r="S203" s="119"/>
    </row>
    <row r="204" spans="1:19" x14ac:dyDescent="0.25">
      <c r="A204" s="117"/>
      <c r="B204" s="118"/>
      <c r="C204" s="119"/>
      <c r="D204" s="119"/>
      <c r="E204" s="120"/>
      <c r="F204" s="119"/>
      <c r="G204" s="120"/>
      <c r="H204" s="119"/>
      <c r="M204" s="118"/>
      <c r="N204" s="119"/>
      <c r="O204" s="119"/>
      <c r="P204" s="120"/>
      <c r="Q204" s="119"/>
      <c r="R204" s="120"/>
      <c r="S204" s="119"/>
    </row>
    <row r="205" spans="1:19" x14ac:dyDescent="0.25">
      <c r="A205" s="117"/>
      <c r="B205" s="118"/>
      <c r="C205" s="119"/>
      <c r="D205" s="119"/>
      <c r="E205" s="120"/>
      <c r="F205" s="119"/>
      <c r="G205" s="120"/>
      <c r="H205" s="119"/>
      <c r="M205" s="118"/>
      <c r="N205" s="119"/>
      <c r="O205" s="119"/>
      <c r="P205" s="120"/>
      <c r="Q205" s="119"/>
      <c r="R205" s="120"/>
      <c r="S205" s="119"/>
    </row>
    <row r="206" spans="1:19" x14ac:dyDescent="0.25">
      <c r="A206" s="117"/>
      <c r="B206" s="118"/>
      <c r="C206" s="119"/>
      <c r="D206" s="119"/>
      <c r="E206" s="120"/>
      <c r="F206" s="119"/>
      <c r="G206" s="120"/>
      <c r="H206" s="119"/>
      <c r="M206" s="118"/>
      <c r="N206" s="119"/>
      <c r="O206" s="119"/>
      <c r="P206" s="120"/>
      <c r="Q206" s="119"/>
      <c r="R206" s="120"/>
      <c r="S206" s="119"/>
    </row>
    <row r="207" spans="1:19" x14ac:dyDescent="0.25">
      <c r="A207" s="117"/>
      <c r="B207" s="118"/>
      <c r="C207" s="119"/>
      <c r="D207" s="119"/>
      <c r="E207" s="120"/>
      <c r="F207" s="119"/>
      <c r="G207" s="120"/>
      <c r="H207" s="119"/>
      <c r="M207" s="118"/>
      <c r="N207" s="119"/>
      <c r="O207" s="119"/>
      <c r="P207" s="120"/>
      <c r="Q207" s="119"/>
      <c r="R207" s="120"/>
      <c r="S207" s="119"/>
    </row>
    <row r="208" spans="1:19" x14ac:dyDescent="0.25">
      <c r="A208" s="117"/>
      <c r="B208" s="118"/>
      <c r="C208" s="119"/>
      <c r="D208" s="119"/>
      <c r="E208" s="120"/>
      <c r="F208" s="119"/>
      <c r="G208" s="120"/>
      <c r="H208" s="119"/>
      <c r="M208" s="118"/>
      <c r="N208" s="119"/>
      <c r="O208" s="119"/>
      <c r="P208" s="120"/>
      <c r="Q208" s="119"/>
      <c r="R208" s="120"/>
      <c r="S208" s="119"/>
    </row>
    <row r="209" spans="1:19" x14ac:dyDescent="0.25">
      <c r="A209" s="117"/>
      <c r="B209" s="118"/>
      <c r="C209" s="119"/>
      <c r="D209" s="119"/>
      <c r="E209" s="120"/>
      <c r="F209" s="119"/>
      <c r="G209" s="120"/>
      <c r="H209" s="119"/>
      <c r="M209" s="118"/>
      <c r="N209" s="119"/>
      <c r="O209" s="119"/>
      <c r="P209" s="120"/>
      <c r="Q209" s="119"/>
      <c r="R209" s="120"/>
      <c r="S209" s="119"/>
    </row>
    <row r="210" spans="1:19" x14ac:dyDescent="0.25">
      <c r="A210" s="117"/>
      <c r="B210" s="118"/>
      <c r="C210" s="119"/>
      <c r="D210" s="119"/>
      <c r="E210" s="120"/>
      <c r="F210" s="119"/>
      <c r="G210" s="120"/>
      <c r="H210" s="119"/>
      <c r="M210" s="118"/>
      <c r="N210" s="119"/>
      <c r="O210" s="119"/>
      <c r="P210" s="120"/>
      <c r="Q210" s="119"/>
      <c r="R210" s="120"/>
      <c r="S210" s="119"/>
    </row>
    <row r="211" spans="1:19" x14ac:dyDescent="0.25">
      <c r="A211" s="117"/>
      <c r="B211" s="118"/>
      <c r="C211" s="119"/>
      <c r="D211" s="119"/>
      <c r="E211" s="120"/>
      <c r="F211" s="119"/>
      <c r="G211" s="120"/>
      <c r="H211" s="119"/>
      <c r="M211" s="118"/>
      <c r="N211" s="119"/>
      <c r="O211" s="119"/>
      <c r="P211" s="120"/>
      <c r="Q211" s="119"/>
      <c r="R211" s="120"/>
      <c r="S211" s="119"/>
    </row>
    <row r="212" spans="1:19" x14ac:dyDescent="0.25">
      <c r="A212" s="117"/>
      <c r="B212" s="118"/>
      <c r="C212" s="119"/>
      <c r="D212" s="119"/>
      <c r="E212" s="120"/>
      <c r="F212" s="119"/>
      <c r="G212" s="120"/>
      <c r="H212" s="119"/>
      <c r="M212" s="118"/>
      <c r="N212" s="119"/>
      <c r="O212" s="119"/>
      <c r="P212" s="120"/>
      <c r="Q212" s="119"/>
      <c r="R212" s="120"/>
      <c r="S212" s="119"/>
    </row>
    <row r="213" spans="1:19" x14ac:dyDescent="0.25">
      <c r="A213" s="117"/>
      <c r="B213" s="118"/>
      <c r="C213" s="119"/>
      <c r="D213" s="119"/>
      <c r="E213" s="120"/>
      <c r="F213" s="119"/>
      <c r="G213" s="120"/>
      <c r="H213" s="119"/>
      <c r="M213" s="118"/>
      <c r="N213" s="119"/>
      <c r="O213" s="119"/>
      <c r="P213" s="120"/>
      <c r="Q213" s="119"/>
      <c r="R213" s="120"/>
      <c r="S213" s="119"/>
    </row>
    <row r="214" spans="1:19" x14ac:dyDescent="0.25">
      <c r="A214" s="117"/>
      <c r="B214" s="118"/>
      <c r="C214" s="119"/>
      <c r="D214" s="119"/>
      <c r="E214" s="120"/>
      <c r="F214" s="119"/>
      <c r="G214" s="120"/>
      <c r="H214" s="119"/>
      <c r="M214" s="118"/>
      <c r="N214" s="119"/>
      <c r="O214" s="119"/>
      <c r="P214" s="120"/>
      <c r="Q214" s="119"/>
      <c r="R214" s="120"/>
      <c r="S214" s="119"/>
    </row>
    <row r="215" spans="1:19" x14ac:dyDescent="0.25">
      <c r="A215" s="117"/>
      <c r="B215" s="118"/>
      <c r="C215" s="119"/>
      <c r="D215" s="119"/>
      <c r="E215" s="120"/>
      <c r="F215" s="119"/>
      <c r="G215" s="120"/>
      <c r="H215" s="119"/>
      <c r="M215" s="118"/>
      <c r="N215" s="119"/>
      <c r="O215" s="119"/>
      <c r="P215" s="120"/>
      <c r="Q215" s="119"/>
      <c r="R215" s="120"/>
      <c r="S215" s="119"/>
    </row>
    <row r="216" spans="1:19" x14ac:dyDescent="0.25">
      <c r="A216" s="117"/>
      <c r="B216" s="118"/>
      <c r="C216" s="119"/>
      <c r="D216" s="119"/>
      <c r="E216" s="120"/>
      <c r="F216" s="119"/>
      <c r="G216" s="120"/>
      <c r="H216" s="119"/>
      <c r="M216" s="118"/>
      <c r="N216" s="119"/>
      <c r="O216" s="119"/>
      <c r="P216" s="120"/>
      <c r="Q216" s="119"/>
      <c r="R216" s="120"/>
      <c r="S216" s="119"/>
    </row>
    <row r="217" spans="1:19" x14ac:dyDescent="0.25">
      <c r="A217" s="117"/>
      <c r="B217" s="118"/>
      <c r="C217" s="119"/>
      <c r="D217" s="119"/>
      <c r="E217" s="120"/>
      <c r="F217" s="119"/>
      <c r="G217" s="120"/>
      <c r="H217" s="119"/>
      <c r="M217" s="118"/>
      <c r="N217" s="119"/>
      <c r="O217" s="119"/>
      <c r="P217" s="120"/>
      <c r="Q217" s="119"/>
      <c r="R217" s="120"/>
      <c r="S217" s="119"/>
    </row>
    <row r="218" spans="1:19" x14ac:dyDescent="0.25">
      <c r="A218" s="117"/>
      <c r="B218" s="118"/>
      <c r="C218" s="119"/>
      <c r="D218" s="119"/>
      <c r="E218" s="120"/>
      <c r="F218" s="119"/>
      <c r="G218" s="120"/>
      <c r="H218" s="119"/>
      <c r="M218" s="118"/>
      <c r="N218" s="119"/>
      <c r="O218" s="119"/>
      <c r="P218" s="120"/>
      <c r="Q218" s="119"/>
      <c r="R218" s="120"/>
      <c r="S218" s="119"/>
    </row>
    <row r="219" spans="1:19" x14ac:dyDescent="0.25">
      <c r="A219" s="117"/>
      <c r="B219" s="118"/>
      <c r="C219" s="119"/>
      <c r="D219" s="119"/>
      <c r="E219" s="120"/>
      <c r="F219" s="119"/>
      <c r="G219" s="120"/>
      <c r="H219" s="119"/>
      <c r="M219" s="118"/>
      <c r="N219" s="119"/>
      <c r="O219" s="119"/>
      <c r="P219" s="120"/>
      <c r="Q219" s="119"/>
      <c r="R219" s="120"/>
      <c r="S219" s="119"/>
    </row>
    <row r="220" spans="1:19" x14ac:dyDescent="0.25">
      <c r="A220" s="117"/>
      <c r="B220" s="118"/>
      <c r="C220" s="119"/>
      <c r="D220" s="119"/>
      <c r="E220" s="120"/>
      <c r="F220" s="119"/>
      <c r="G220" s="120"/>
      <c r="H220" s="119"/>
      <c r="M220" s="118"/>
      <c r="N220" s="119"/>
      <c r="O220" s="119"/>
      <c r="P220" s="120"/>
      <c r="Q220" s="119"/>
      <c r="R220" s="120"/>
      <c r="S220" s="119"/>
    </row>
    <row r="221" spans="1:19" x14ac:dyDescent="0.25">
      <c r="A221" s="117"/>
      <c r="B221" s="118"/>
      <c r="C221" s="119"/>
      <c r="D221" s="119"/>
      <c r="E221" s="120"/>
      <c r="F221" s="119"/>
      <c r="G221" s="120"/>
      <c r="H221" s="119"/>
      <c r="M221" s="118"/>
      <c r="N221" s="119"/>
      <c r="O221" s="119"/>
      <c r="P221" s="120"/>
      <c r="Q221" s="119"/>
      <c r="R221" s="120"/>
      <c r="S221" s="119"/>
    </row>
    <row r="222" spans="1:19" x14ac:dyDescent="0.25">
      <c r="A222" s="117"/>
      <c r="B222" s="118"/>
      <c r="C222" s="119"/>
      <c r="D222" s="119"/>
      <c r="E222" s="120"/>
      <c r="F222" s="119"/>
      <c r="G222" s="120"/>
      <c r="H222" s="119"/>
      <c r="M222" s="118"/>
      <c r="N222" s="119"/>
      <c r="O222" s="119"/>
      <c r="P222" s="120"/>
      <c r="Q222" s="119"/>
      <c r="R222" s="120"/>
      <c r="S222" s="119"/>
    </row>
    <row r="223" spans="1:19" x14ac:dyDescent="0.25">
      <c r="A223" s="117"/>
      <c r="B223" s="118"/>
      <c r="C223" s="119"/>
      <c r="D223" s="119"/>
      <c r="E223" s="120"/>
      <c r="F223" s="119"/>
      <c r="G223" s="120"/>
      <c r="H223" s="119"/>
      <c r="M223" s="118"/>
      <c r="N223" s="119"/>
      <c r="O223" s="119"/>
      <c r="P223" s="120"/>
      <c r="Q223" s="119"/>
      <c r="R223" s="120"/>
      <c r="S223" s="119"/>
    </row>
    <row r="224" spans="1:19" x14ac:dyDescent="0.25">
      <c r="A224" s="117"/>
      <c r="B224" s="118"/>
      <c r="C224" s="119"/>
      <c r="D224" s="119"/>
      <c r="E224" s="120"/>
      <c r="F224" s="119"/>
      <c r="G224" s="120"/>
      <c r="H224" s="119"/>
      <c r="M224" s="118"/>
      <c r="N224" s="119"/>
      <c r="O224" s="119"/>
      <c r="P224" s="120"/>
      <c r="Q224" s="119"/>
      <c r="R224" s="120"/>
      <c r="S224" s="119"/>
    </row>
    <row r="225" spans="1:19" x14ac:dyDescent="0.25">
      <c r="A225" s="117"/>
      <c r="B225" s="118"/>
      <c r="C225" s="119"/>
      <c r="D225" s="119"/>
      <c r="E225" s="120"/>
      <c r="F225" s="119"/>
      <c r="G225" s="120"/>
      <c r="H225" s="119"/>
      <c r="M225" s="118"/>
      <c r="N225" s="119"/>
      <c r="O225" s="119"/>
      <c r="P225" s="120"/>
      <c r="Q225" s="119"/>
      <c r="R225" s="120"/>
      <c r="S225" s="119"/>
    </row>
    <row r="226" spans="1:19" x14ac:dyDescent="0.25">
      <c r="A226" s="117"/>
      <c r="B226" s="118"/>
      <c r="C226" s="119"/>
      <c r="D226" s="119"/>
      <c r="E226" s="120"/>
      <c r="F226" s="119"/>
      <c r="G226" s="120"/>
      <c r="H226" s="119"/>
      <c r="M226" s="118"/>
      <c r="N226" s="119"/>
      <c r="O226" s="119"/>
      <c r="P226" s="120"/>
      <c r="Q226" s="119"/>
      <c r="R226" s="120"/>
      <c r="S226" s="119"/>
    </row>
    <row r="227" spans="1:19" x14ac:dyDescent="0.25">
      <c r="A227" s="117"/>
      <c r="B227" s="118"/>
      <c r="C227" s="119"/>
      <c r="D227" s="119"/>
      <c r="E227" s="120"/>
      <c r="F227" s="119"/>
      <c r="G227" s="120"/>
      <c r="H227" s="119"/>
      <c r="M227" s="118"/>
      <c r="N227" s="119"/>
      <c r="O227" s="119"/>
      <c r="P227" s="120"/>
      <c r="Q227" s="119"/>
      <c r="R227" s="120"/>
      <c r="S227" s="119"/>
    </row>
    <row r="228" spans="1:19" x14ac:dyDescent="0.25">
      <c r="A228" s="117"/>
      <c r="B228" s="118"/>
      <c r="C228" s="119"/>
      <c r="D228" s="119"/>
      <c r="E228" s="120"/>
      <c r="F228" s="119"/>
      <c r="G228" s="120"/>
      <c r="H228" s="119"/>
      <c r="M228" s="118"/>
      <c r="N228" s="119"/>
      <c r="O228" s="119"/>
      <c r="P228" s="120"/>
      <c r="Q228" s="119"/>
      <c r="R228" s="120"/>
      <c r="S228" s="119"/>
    </row>
    <row r="229" spans="1:19" x14ac:dyDescent="0.25">
      <c r="A229" s="117"/>
      <c r="B229" s="118"/>
      <c r="C229" s="119"/>
      <c r="D229" s="119"/>
      <c r="E229" s="120"/>
      <c r="F229" s="119"/>
      <c r="G229" s="120"/>
      <c r="H229" s="119"/>
      <c r="M229" s="118"/>
      <c r="N229" s="119"/>
      <c r="O229" s="119"/>
      <c r="P229" s="120"/>
      <c r="Q229" s="119"/>
      <c r="R229" s="120"/>
      <c r="S229" s="119"/>
    </row>
    <row r="230" spans="1:19" x14ac:dyDescent="0.25">
      <c r="A230" s="117"/>
      <c r="B230" s="118"/>
      <c r="C230" s="119"/>
      <c r="D230" s="119"/>
      <c r="E230" s="120"/>
      <c r="F230" s="119"/>
      <c r="G230" s="120"/>
      <c r="H230" s="119"/>
      <c r="M230" s="118"/>
      <c r="N230" s="119"/>
      <c r="O230" s="119"/>
      <c r="P230" s="120"/>
      <c r="Q230" s="119"/>
      <c r="R230" s="120"/>
      <c r="S230" s="119"/>
    </row>
    <row r="231" spans="1:19" x14ac:dyDescent="0.25">
      <c r="A231" s="117"/>
      <c r="B231" s="118"/>
      <c r="C231" s="119"/>
      <c r="D231" s="119"/>
      <c r="E231" s="120"/>
      <c r="F231" s="119"/>
      <c r="G231" s="120"/>
      <c r="H231" s="119"/>
      <c r="M231" s="118"/>
      <c r="N231" s="119"/>
      <c r="O231" s="119"/>
      <c r="P231" s="120"/>
      <c r="Q231" s="119"/>
      <c r="R231" s="120"/>
      <c r="S231" s="119"/>
    </row>
    <row r="232" spans="1:19" x14ac:dyDescent="0.25">
      <c r="A232" s="117"/>
      <c r="B232" s="118"/>
      <c r="C232" s="119"/>
      <c r="D232" s="119"/>
      <c r="E232" s="120"/>
      <c r="F232" s="119"/>
      <c r="G232" s="120"/>
      <c r="H232" s="119"/>
      <c r="M232" s="118"/>
      <c r="N232" s="119"/>
      <c r="O232" s="119"/>
      <c r="P232" s="120"/>
      <c r="Q232" s="119"/>
      <c r="R232" s="120"/>
      <c r="S232" s="119"/>
    </row>
    <row r="233" spans="1:19" x14ac:dyDescent="0.25">
      <c r="A233" s="117"/>
      <c r="B233" s="118"/>
      <c r="C233" s="119"/>
      <c r="D233" s="119"/>
      <c r="E233" s="120"/>
      <c r="F233" s="119"/>
      <c r="G233" s="120"/>
      <c r="H233" s="119"/>
      <c r="M233" s="118"/>
      <c r="N233" s="119"/>
      <c r="O233" s="119"/>
      <c r="P233" s="120"/>
      <c r="Q233" s="119"/>
      <c r="R233" s="120"/>
      <c r="S233" s="119"/>
    </row>
    <row r="234" spans="1:19" x14ac:dyDescent="0.25">
      <c r="A234" s="117"/>
      <c r="B234" s="118"/>
      <c r="C234" s="119"/>
      <c r="D234" s="119"/>
      <c r="E234" s="120"/>
      <c r="F234" s="119"/>
      <c r="G234" s="120"/>
      <c r="H234" s="119"/>
      <c r="M234" s="118"/>
      <c r="N234" s="119"/>
      <c r="O234" s="119"/>
      <c r="P234" s="120"/>
      <c r="Q234" s="119"/>
      <c r="R234" s="120"/>
      <c r="S234" s="119"/>
    </row>
    <row r="235" spans="1:19" x14ac:dyDescent="0.25">
      <c r="A235" s="117"/>
      <c r="B235" s="118"/>
      <c r="C235" s="119"/>
      <c r="D235" s="119"/>
      <c r="E235" s="120"/>
      <c r="F235" s="119"/>
      <c r="G235" s="120"/>
      <c r="H235" s="119"/>
      <c r="M235" s="118"/>
      <c r="N235" s="119"/>
      <c r="O235" s="119"/>
      <c r="P235" s="120"/>
      <c r="Q235" s="119"/>
      <c r="R235" s="120"/>
      <c r="S235" s="119"/>
    </row>
    <row r="236" spans="1:19" x14ac:dyDescent="0.25">
      <c r="A236" s="117"/>
      <c r="B236" s="118"/>
      <c r="C236" s="119"/>
      <c r="D236" s="119"/>
      <c r="E236" s="120"/>
      <c r="F236" s="119"/>
      <c r="G236" s="120"/>
      <c r="H236" s="119"/>
      <c r="M236" s="118"/>
      <c r="N236" s="119"/>
      <c r="O236" s="119"/>
      <c r="P236" s="120"/>
      <c r="Q236" s="119"/>
      <c r="R236" s="120"/>
      <c r="S236" s="119"/>
    </row>
    <row r="237" spans="1:19" x14ac:dyDescent="0.25">
      <c r="A237" s="117"/>
      <c r="B237" s="118"/>
      <c r="C237" s="119"/>
      <c r="D237" s="119"/>
      <c r="E237" s="120"/>
      <c r="F237" s="119"/>
      <c r="G237" s="120"/>
      <c r="H237" s="119"/>
      <c r="M237" s="118"/>
      <c r="N237" s="119"/>
      <c r="O237" s="119"/>
      <c r="P237" s="120"/>
      <c r="Q237" s="119"/>
      <c r="R237" s="120"/>
      <c r="S237" s="119"/>
    </row>
    <row r="238" spans="1:19" x14ac:dyDescent="0.25">
      <c r="A238" s="117"/>
      <c r="B238" s="118"/>
      <c r="C238" s="119"/>
      <c r="D238" s="119"/>
      <c r="E238" s="120"/>
      <c r="F238" s="119"/>
      <c r="G238" s="120"/>
      <c r="H238" s="119"/>
      <c r="M238" s="118"/>
      <c r="N238" s="119"/>
      <c r="O238" s="119"/>
      <c r="P238" s="120"/>
      <c r="Q238" s="119"/>
      <c r="R238" s="120"/>
      <c r="S238" s="119"/>
    </row>
    <row r="239" spans="1:19" x14ac:dyDescent="0.25">
      <c r="A239" s="117"/>
      <c r="B239" s="118"/>
      <c r="C239" s="119"/>
      <c r="D239" s="119"/>
      <c r="E239" s="120"/>
      <c r="F239" s="119"/>
      <c r="G239" s="120"/>
      <c r="H239" s="119"/>
      <c r="M239" s="118"/>
      <c r="N239" s="119"/>
      <c r="O239" s="119"/>
      <c r="P239" s="120"/>
      <c r="Q239" s="119"/>
      <c r="R239" s="120"/>
      <c r="S239" s="119"/>
    </row>
    <row r="240" spans="1:19" x14ac:dyDescent="0.25">
      <c r="A240" s="117"/>
      <c r="B240" s="118"/>
      <c r="C240" s="119"/>
      <c r="D240" s="119"/>
      <c r="E240" s="120"/>
      <c r="F240" s="119"/>
      <c r="G240" s="120"/>
      <c r="H240" s="119"/>
      <c r="M240" s="118"/>
      <c r="N240" s="119"/>
      <c r="O240" s="119"/>
      <c r="P240" s="120"/>
      <c r="Q240" s="119"/>
      <c r="R240" s="120"/>
      <c r="S240" s="119"/>
    </row>
    <row r="241" spans="1:19" x14ac:dyDescent="0.25">
      <c r="A241" s="117"/>
      <c r="B241" s="118"/>
      <c r="C241" s="119"/>
      <c r="D241" s="119"/>
      <c r="E241" s="120"/>
      <c r="F241" s="119"/>
      <c r="G241" s="120"/>
      <c r="H241" s="119"/>
      <c r="M241" s="118"/>
      <c r="N241" s="119"/>
      <c r="O241" s="119"/>
      <c r="P241" s="120"/>
      <c r="Q241" s="119"/>
      <c r="R241" s="120"/>
      <c r="S241" s="119"/>
    </row>
    <row r="242" spans="1:19" x14ac:dyDescent="0.25">
      <c r="A242" s="117"/>
      <c r="B242" s="118"/>
      <c r="C242" s="119"/>
      <c r="D242" s="119"/>
      <c r="E242" s="120"/>
      <c r="F242" s="119"/>
      <c r="G242" s="120"/>
      <c r="H242" s="119"/>
      <c r="M242" s="118"/>
      <c r="N242" s="119"/>
      <c r="O242" s="119"/>
      <c r="P242" s="120"/>
      <c r="Q242" s="119"/>
      <c r="R242" s="120"/>
      <c r="S242" s="119"/>
    </row>
    <row r="243" spans="1:19" x14ac:dyDescent="0.25">
      <c r="A243" s="117"/>
      <c r="B243" s="118"/>
      <c r="C243" s="119"/>
      <c r="D243" s="119"/>
      <c r="E243" s="120"/>
      <c r="F243" s="119"/>
      <c r="G243" s="120"/>
      <c r="H243" s="119"/>
      <c r="M243" s="118"/>
      <c r="N243" s="119"/>
      <c r="O243" s="119"/>
      <c r="P243" s="120"/>
      <c r="Q243" s="119"/>
      <c r="R243" s="120"/>
      <c r="S243" s="119"/>
    </row>
    <row r="244" spans="1:19" x14ac:dyDescent="0.25">
      <c r="A244" s="117"/>
      <c r="B244" s="118"/>
      <c r="C244" s="119"/>
      <c r="D244" s="119"/>
      <c r="E244" s="120"/>
      <c r="F244" s="119"/>
      <c r="G244" s="120"/>
      <c r="H244" s="119"/>
      <c r="M244" s="118"/>
      <c r="N244" s="119"/>
      <c r="O244" s="119"/>
      <c r="P244" s="120"/>
      <c r="Q244" s="119"/>
      <c r="R244" s="120"/>
      <c r="S244" s="119"/>
    </row>
    <row r="245" spans="1:19" x14ac:dyDescent="0.25">
      <c r="A245" s="117"/>
      <c r="B245" s="118"/>
      <c r="C245" s="119"/>
      <c r="D245" s="119"/>
      <c r="E245" s="120"/>
      <c r="F245" s="119"/>
      <c r="G245" s="120"/>
      <c r="H245" s="119"/>
      <c r="M245" s="118"/>
      <c r="N245" s="119"/>
      <c r="O245" s="119"/>
      <c r="P245" s="120"/>
      <c r="Q245" s="119"/>
      <c r="R245" s="120"/>
      <c r="S245" s="119"/>
    </row>
    <row r="246" spans="1:19" x14ac:dyDescent="0.25">
      <c r="A246" s="117"/>
      <c r="B246" s="118"/>
      <c r="C246" s="119"/>
      <c r="D246" s="119"/>
      <c r="E246" s="120"/>
      <c r="F246" s="119"/>
      <c r="G246" s="120"/>
      <c r="H246" s="119"/>
      <c r="M246" s="118"/>
      <c r="N246" s="119"/>
      <c r="O246" s="119"/>
      <c r="P246" s="120"/>
      <c r="Q246" s="119"/>
      <c r="R246" s="120"/>
      <c r="S246" s="119"/>
    </row>
    <row r="247" spans="1:19" x14ac:dyDescent="0.25">
      <c r="A247" s="117"/>
      <c r="B247" s="118"/>
      <c r="C247" s="119"/>
      <c r="D247" s="119"/>
      <c r="E247" s="120"/>
      <c r="F247" s="119"/>
      <c r="G247" s="120"/>
      <c r="H247" s="119"/>
      <c r="M247" s="118"/>
      <c r="N247" s="119"/>
      <c r="O247" s="119"/>
      <c r="P247" s="120"/>
      <c r="Q247" s="119"/>
      <c r="R247" s="120"/>
      <c r="S247" s="119"/>
    </row>
    <row r="248" spans="1:19" x14ac:dyDescent="0.25">
      <c r="A248" s="117"/>
      <c r="B248" s="118"/>
      <c r="C248" s="119"/>
      <c r="D248" s="119"/>
      <c r="E248" s="120"/>
      <c r="F248" s="119"/>
      <c r="G248" s="120"/>
      <c r="H248" s="119"/>
      <c r="M248" s="118"/>
      <c r="N248" s="119"/>
      <c r="O248" s="119"/>
      <c r="P248" s="120"/>
      <c r="Q248" s="119"/>
      <c r="R248" s="120"/>
      <c r="S248" s="119"/>
    </row>
    <row r="249" spans="1:19" x14ac:dyDescent="0.25">
      <c r="A249" s="117"/>
      <c r="B249" s="118"/>
      <c r="C249" s="119"/>
      <c r="D249" s="119"/>
      <c r="E249" s="120"/>
      <c r="F249" s="119"/>
      <c r="G249" s="120"/>
      <c r="H249" s="119"/>
      <c r="M249" s="118"/>
      <c r="N249" s="119"/>
      <c r="O249" s="119"/>
      <c r="P249" s="120"/>
      <c r="Q249" s="119"/>
      <c r="R249" s="120"/>
      <c r="S249" s="119"/>
    </row>
    <row r="250" spans="1:19" x14ac:dyDescent="0.25">
      <c r="A250" s="117"/>
      <c r="B250" s="118"/>
      <c r="C250" s="119"/>
      <c r="D250" s="119"/>
      <c r="E250" s="120"/>
      <c r="F250" s="119"/>
      <c r="G250" s="120"/>
      <c r="H250" s="119"/>
      <c r="M250" s="118"/>
      <c r="N250" s="119"/>
      <c r="O250" s="119"/>
      <c r="P250" s="120"/>
      <c r="Q250" s="119"/>
      <c r="R250" s="120"/>
      <c r="S250" s="119"/>
    </row>
    <row r="251" spans="1:19" x14ac:dyDescent="0.25">
      <c r="A251" s="117"/>
      <c r="B251" s="118"/>
      <c r="C251" s="119"/>
      <c r="D251" s="119"/>
      <c r="E251" s="120"/>
      <c r="F251" s="119"/>
      <c r="G251" s="120"/>
      <c r="H251" s="119"/>
      <c r="M251" s="118"/>
      <c r="N251" s="119"/>
      <c r="O251" s="119"/>
      <c r="P251" s="120"/>
      <c r="Q251" s="119"/>
      <c r="R251" s="120"/>
      <c r="S251" s="119"/>
    </row>
    <row r="252" spans="1:19" x14ac:dyDescent="0.25">
      <c r="A252" s="117"/>
      <c r="B252" s="118"/>
      <c r="C252" s="119"/>
      <c r="D252" s="119"/>
      <c r="E252" s="120"/>
      <c r="F252" s="119"/>
      <c r="G252" s="120"/>
      <c r="H252" s="119"/>
      <c r="M252" s="118"/>
      <c r="N252" s="119"/>
      <c r="O252" s="119"/>
      <c r="P252" s="120"/>
      <c r="Q252" s="119"/>
      <c r="R252" s="120"/>
      <c r="S252" s="119"/>
    </row>
    <row r="253" spans="1:19" x14ac:dyDescent="0.25">
      <c r="A253" s="117"/>
      <c r="B253" s="118"/>
      <c r="C253" s="119"/>
      <c r="D253" s="119"/>
      <c r="E253" s="120"/>
      <c r="F253" s="119"/>
      <c r="G253" s="120"/>
      <c r="H253" s="119"/>
      <c r="M253" s="118"/>
      <c r="N253" s="119"/>
      <c r="O253" s="119"/>
      <c r="P253" s="120"/>
      <c r="Q253" s="119"/>
      <c r="R253" s="120"/>
      <c r="S253" s="119"/>
    </row>
    <row r="254" spans="1:19" x14ac:dyDescent="0.25">
      <c r="A254" s="117"/>
      <c r="B254" s="118"/>
      <c r="C254" s="119"/>
      <c r="D254" s="119"/>
      <c r="E254" s="120"/>
      <c r="F254" s="119"/>
      <c r="G254" s="120"/>
      <c r="H254" s="119"/>
      <c r="M254" s="118"/>
      <c r="N254" s="119"/>
      <c r="O254" s="119"/>
      <c r="P254" s="120"/>
      <c r="Q254" s="119"/>
      <c r="R254" s="120"/>
      <c r="S254" s="119"/>
    </row>
    <row r="255" spans="1:19" x14ac:dyDescent="0.25">
      <c r="A255" s="117"/>
      <c r="B255" s="118"/>
      <c r="C255" s="119"/>
      <c r="D255" s="119"/>
      <c r="E255" s="120"/>
      <c r="F255" s="119"/>
      <c r="G255" s="120"/>
      <c r="H255" s="119"/>
      <c r="M255" s="118"/>
      <c r="N255" s="119"/>
      <c r="O255" s="119"/>
      <c r="P255" s="120"/>
      <c r="Q255" s="119"/>
      <c r="R255" s="120"/>
      <c r="S255" s="119"/>
    </row>
    <row r="256" spans="1:19" x14ac:dyDescent="0.25">
      <c r="A256" s="117"/>
      <c r="B256" s="118"/>
      <c r="C256" s="119"/>
      <c r="D256" s="119"/>
      <c r="E256" s="120"/>
      <c r="F256" s="119"/>
      <c r="G256" s="120"/>
      <c r="H256" s="119"/>
      <c r="M256" s="118"/>
      <c r="N256" s="119"/>
      <c r="O256" s="119"/>
      <c r="P256" s="120"/>
      <c r="Q256" s="119"/>
      <c r="R256" s="120"/>
      <c r="S256" s="119"/>
    </row>
    <row r="257" spans="1:19" x14ac:dyDescent="0.25">
      <c r="A257" s="117"/>
      <c r="B257" s="118"/>
      <c r="C257" s="119"/>
      <c r="D257" s="119"/>
      <c r="E257" s="120"/>
      <c r="F257" s="119"/>
      <c r="G257" s="120"/>
      <c r="H257" s="119"/>
      <c r="M257" s="118"/>
      <c r="N257" s="119"/>
      <c r="O257" s="119"/>
      <c r="P257" s="120"/>
      <c r="Q257" s="119"/>
      <c r="R257" s="120"/>
      <c r="S257" s="119"/>
    </row>
    <row r="258" spans="1:19" x14ac:dyDescent="0.25">
      <c r="A258" s="117"/>
      <c r="B258" s="118"/>
      <c r="C258" s="119"/>
      <c r="D258" s="119"/>
      <c r="E258" s="120"/>
      <c r="F258" s="119"/>
      <c r="G258" s="120"/>
      <c r="H258" s="119"/>
      <c r="M258" s="118"/>
      <c r="N258" s="119"/>
      <c r="O258" s="119"/>
      <c r="P258" s="120"/>
      <c r="Q258" s="119"/>
      <c r="R258" s="120"/>
      <c r="S258" s="119"/>
    </row>
    <row r="259" spans="1:19" x14ac:dyDescent="0.25">
      <c r="A259" s="117"/>
      <c r="B259" s="118"/>
      <c r="C259" s="119"/>
      <c r="D259" s="119"/>
      <c r="E259" s="120"/>
      <c r="F259" s="119"/>
      <c r="G259" s="120"/>
      <c r="H259" s="119"/>
      <c r="M259" s="118"/>
      <c r="N259" s="119"/>
      <c r="O259" s="119"/>
      <c r="P259" s="120"/>
      <c r="Q259" s="119"/>
      <c r="R259" s="120"/>
      <c r="S259" s="119"/>
    </row>
    <row r="260" spans="1:19" x14ac:dyDescent="0.25">
      <c r="A260" s="117"/>
      <c r="B260" s="118"/>
      <c r="C260" s="119"/>
      <c r="D260" s="119"/>
      <c r="E260" s="120"/>
      <c r="F260" s="119"/>
      <c r="G260" s="120"/>
      <c r="H260" s="119"/>
      <c r="M260" s="118"/>
      <c r="N260" s="119"/>
      <c r="O260" s="119"/>
      <c r="P260" s="120"/>
      <c r="Q260" s="119"/>
      <c r="R260" s="120"/>
      <c r="S260" s="119"/>
    </row>
    <row r="261" spans="1:19" x14ac:dyDescent="0.25">
      <c r="A261" s="117"/>
      <c r="B261" s="118"/>
      <c r="C261" s="119"/>
      <c r="D261" s="119"/>
      <c r="E261" s="120"/>
      <c r="F261" s="119"/>
      <c r="G261" s="120"/>
      <c r="H261" s="119"/>
      <c r="M261" s="118"/>
      <c r="N261" s="119"/>
      <c r="O261" s="119"/>
      <c r="P261" s="120"/>
      <c r="Q261" s="119"/>
      <c r="R261" s="120"/>
      <c r="S261" s="119"/>
    </row>
    <row r="262" spans="1:19" x14ac:dyDescent="0.25">
      <c r="A262" s="117"/>
      <c r="B262" s="118"/>
      <c r="C262" s="119"/>
      <c r="D262" s="119"/>
      <c r="E262" s="120"/>
      <c r="F262" s="119"/>
      <c r="G262" s="120"/>
      <c r="H262" s="119"/>
      <c r="M262" s="118"/>
      <c r="N262" s="119"/>
      <c r="O262" s="119"/>
      <c r="P262" s="120"/>
      <c r="Q262" s="119"/>
      <c r="R262" s="120"/>
      <c r="S262" s="119"/>
    </row>
    <row r="263" spans="1:19" x14ac:dyDescent="0.25">
      <c r="A263" s="117"/>
      <c r="B263" s="118"/>
      <c r="C263" s="119"/>
      <c r="D263" s="119"/>
      <c r="E263" s="120"/>
      <c r="F263" s="119"/>
      <c r="G263" s="120"/>
      <c r="H263" s="119"/>
      <c r="M263" s="118"/>
      <c r="N263" s="119"/>
      <c r="O263" s="119"/>
      <c r="P263" s="120"/>
      <c r="Q263" s="119"/>
      <c r="R263" s="120"/>
      <c r="S263" s="119"/>
    </row>
    <row r="264" spans="1:19" x14ac:dyDescent="0.25">
      <c r="A264" s="117"/>
      <c r="B264" s="118"/>
      <c r="C264" s="119"/>
      <c r="D264" s="119"/>
      <c r="E264" s="120"/>
      <c r="F264" s="119"/>
      <c r="G264" s="120"/>
      <c r="H264" s="119"/>
      <c r="M264" s="118"/>
      <c r="N264" s="119"/>
      <c r="O264" s="119"/>
      <c r="P264" s="120"/>
      <c r="Q264" s="119"/>
      <c r="R264" s="120"/>
      <c r="S264" s="119"/>
    </row>
    <row r="265" spans="1:19" x14ac:dyDescent="0.25">
      <c r="A265" s="117"/>
      <c r="B265" s="118"/>
      <c r="C265" s="119"/>
      <c r="D265" s="119"/>
      <c r="E265" s="120"/>
      <c r="F265" s="119"/>
      <c r="G265" s="120"/>
      <c r="H265" s="119"/>
      <c r="M265" s="118"/>
      <c r="N265" s="119"/>
      <c r="O265" s="119"/>
      <c r="P265" s="120"/>
      <c r="Q265" s="119"/>
      <c r="R265" s="120"/>
      <c r="S265" s="119"/>
    </row>
    <row r="266" spans="1:19" x14ac:dyDescent="0.25">
      <c r="A266" s="117"/>
      <c r="B266" s="118"/>
      <c r="C266" s="119"/>
      <c r="D266" s="119"/>
      <c r="E266" s="120"/>
      <c r="F266" s="119"/>
      <c r="G266" s="120"/>
      <c r="H266" s="119"/>
      <c r="M266" s="118"/>
      <c r="N266" s="119"/>
      <c r="O266" s="119"/>
      <c r="P266" s="120"/>
      <c r="Q266" s="119"/>
      <c r="R266" s="120"/>
      <c r="S266" s="119"/>
    </row>
    <row r="267" spans="1:19" x14ac:dyDescent="0.25">
      <c r="A267" s="117"/>
      <c r="B267" s="118"/>
      <c r="C267" s="119"/>
      <c r="D267" s="119"/>
      <c r="E267" s="120"/>
      <c r="F267" s="119"/>
      <c r="G267" s="120"/>
      <c r="H267" s="119"/>
      <c r="M267" s="118"/>
      <c r="N267" s="119"/>
      <c r="O267" s="119"/>
      <c r="P267" s="120"/>
      <c r="Q267" s="119"/>
      <c r="R267" s="120"/>
      <c r="S267" s="119"/>
    </row>
    <row r="268" spans="1:19" x14ac:dyDescent="0.25">
      <c r="A268" s="117"/>
      <c r="B268" s="118"/>
      <c r="C268" s="119"/>
      <c r="D268" s="119"/>
      <c r="E268" s="120"/>
      <c r="F268" s="119"/>
      <c r="G268" s="120"/>
      <c r="H268" s="119"/>
      <c r="M268" s="118"/>
      <c r="N268" s="119"/>
      <c r="O268" s="119"/>
      <c r="P268" s="120"/>
      <c r="Q268" s="119"/>
      <c r="R268" s="120"/>
      <c r="S268" s="119"/>
    </row>
    <row r="269" spans="1:19" x14ac:dyDescent="0.25">
      <c r="A269" s="117"/>
      <c r="B269" s="118"/>
      <c r="C269" s="119"/>
      <c r="D269" s="119"/>
      <c r="E269" s="120"/>
      <c r="F269" s="119"/>
      <c r="G269" s="120"/>
      <c r="H269" s="119"/>
      <c r="M269" s="118"/>
      <c r="N269" s="119"/>
      <c r="O269" s="119"/>
      <c r="P269" s="120"/>
      <c r="Q269" s="119"/>
      <c r="R269" s="120"/>
      <c r="S269" s="119"/>
    </row>
    <row r="270" spans="1:19" x14ac:dyDescent="0.25">
      <c r="A270" s="117"/>
      <c r="B270" s="118"/>
      <c r="C270" s="119"/>
      <c r="D270" s="119"/>
      <c r="E270" s="120"/>
      <c r="F270" s="119"/>
      <c r="G270" s="120"/>
      <c r="H270" s="119"/>
      <c r="M270" s="118"/>
      <c r="N270" s="119"/>
      <c r="O270" s="119"/>
      <c r="P270" s="120"/>
      <c r="Q270" s="119"/>
      <c r="R270" s="120"/>
      <c r="S270" s="119"/>
    </row>
    <row r="271" spans="1:19" x14ac:dyDescent="0.25">
      <c r="A271" s="117"/>
      <c r="B271" s="118"/>
      <c r="C271" s="119"/>
      <c r="D271" s="119"/>
      <c r="E271" s="120"/>
      <c r="F271" s="119"/>
      <c r="G271" s="120"/>
      <c r="H271" s="119"/>
      <c r="M271" s="118"/>
      <c r="N271" s="119"/>
      <c r="O271" s="119"/>
      <c r="P271" s="120"/>
      <c r="Q271" s="119"/>
      <c r="R271" s="120"/>
      <c r="S271" s="119"/>
    </row>
    <row r="272" spans="1:19" x14ac:dyDescent="0.25">
      <c r="A272" s="117"/>
      <c r="B272" s="118"/>
      <c r="C272" s="119"/>
      <c r="D272" s="119"/>
      <c r="E272" s="120"/>
      <c r="F272" s="119"/>
      <c r="G272" s="120"/>
      <c r="H272" s="119"/>
      <c r="M272" s="118"/>
      <c r="N272" s="119"/>
      <c r="O272" s="119"/>
      <c r="P272" s="120"/>
      <c r="Q272" s="119"/>
      <c r="R272" s="120"/>
      <c r="S272" s="119"/>
    </row>
    <row r="273" spans="1:19" x14ac:dyDescent="0.25">
      <c r="A273" s="117"/>
      <c r="B273" s="118"/>
      <c r="C273" s="119"/>
      <c r="D273" s="119"/>
      <c r="E273" s="120"/>
      <c r="F273" s="119"/>
      <c r="G273" s="120"/>
      <c r="H273" s="119"/>
      <c r="M273" s="118"/>
      <c r="N273" s="119"/>
      <c r="O273" s="119"/>
      <c r="P273" s="120"/>
      <c r="Q273" s="119"/>
      <c r="R273" s="120"/>
      <c r="S273" s="119"/>
    </row>
    <row r="274" spans="1:19" x14ac:dyDescent="0.25">
      <c r="A274" s="117"/>
      <c r="B274" s="118"/>
      <c r="C274" s="119"/>
      <c r="D274" s="119"/>
      <c r="E274" s="120"/>
      <c r="F274" s="119"/>
      <c r="G274" s="120"/>
      <c r="H274" s="119"/>
      <c r="M274" s="118"/>
      <c r="N274" s="119"/>
      <c r="O274" s="119"/>
      <c r="P274" s="120"/>
      <c r="Q274" s="119"/>
      <c r="R274" s="120"/>
      <c r="S274" s="119"/>
    </row>
    <row r="275" spans="1:19" x14ac:dyDescent="0.25">
      <c r="A275" s="117"/>
      <c r="B275" s="118"/>
      <c r="C275" s="119"/>
      <c r="D275" s="119"/>
      <c r="E275" s="120"/>
      <c r="F275" s="119"/>
      <c r="G275" s="120"/>
      <c r="H275" s="119"/>
      <c r="M275" s="118"/>
      <c r="N275" s="119"/>
      <c r="O275" s="119"/>
      <c r="P275" s="120"/>
      <c r="Q275" s="119"/>
      <c r="R275" s="120"/>
      <c r="S275" s="119"/>
    </row>
    <row r="276" spans="1:19" x14ac:dyDescent="0.25">
      <c r="A276" s="117"/>
      <c r="B276" s="118"/>
      <c r="C276" s="119"/>
      <c r="D276" s="119"/>
      <c r="E276" s="120"/>
      <c r="F276" s="119"/>
      <c r="G276" s="120"/>
      <c r="H276" s="119"/>
      <c r="M276" s="118"/>
      <c r="N276" s="119"/>
      <c r="O276" s="119"/>
      <c r="P276" s="120"/>
      <c r="Q276" s="119"/>
      <c r="R276" s="120"/>
      <c r="S276" s="119"/>
    </row>
    <row r="277" spans="1:19" x14ac:dyDescent="0.25">
      <c r="A277" s="117"/>
      <c r="B277" s="118"/>
      <c r="C277" s="119"/>
      <c r="D277" s="119"/>
      <c r="E277" s="120"/>
      <c r="F277" s="119"/>
      <c r="G277" s="120"/>
      <c r="H277" s="119"/>
      <c r="M277" s="118"/>
      <c r="N277" s="119"/>
      <c r="O277" s="119"/>
      <c r="P277" s="120"/>
      <c r="Q277" s="119"/>
      <c r="R277" s="120"/>
      <c r="S277" s="119"/>
    </row>
    <row r="278" spans="1:19" x14ac:dyDescent="0.25">
      <c r="A278" s="117"/>
      <c r="B278" s="118"/>
      <c r="C278" s="119"/>
      <c r="D278" s="119"/>
      <c r="E278" s="120"/>
      <c r="F278" s="119"/>
      <c r="G278" s="120"/>
      <c r="H278" s="119"/>
      <c r="M278" s="118"/>
      <c r="N278" s="119"/>
      <c r="O278" s="119"/>
      <c r="P278" s="120"/>
      <c r="Q278" s="119"/>
      <c r="R278" s="120"/>
      <c r="S278" s="119"/>
    </row>
    <row r="279" spans="1:19" x14ac:dyDescent="0.25">
      <c r="A279" s="117"/>
      <c r="B279" s="118"/>
      <c r="C279" s="119"/>
      <c r="D279" s="119"/>
      <c r="E279" s="120"/>
      <c r="F279" s="119"/>
      <c r="G279" s="120"/>
      <c r="H279" s="119"/>
      <c r="M279" s="118"/>
      <c r="N279" s="119"/>
      <c r="O279" s="119"/>
      <c r="P279" s="120"/>
      <c r="Q279" s="119"/>
      <c r="R279" s="120"/>
      <c r="S279" s="119"/>
    </row>
    <row r="280" spans="1:19" x14ac:dyDescent="0.25">
      <c r="A280" s="117"/>
      <c r="B280" s="118"/>
      <c r="C280" s="119"/>
      <c r="D280" s="119"/>
      <c r="E280" s="120"/>
      <c r="F280" s="119"/>
      <c r="G280" s="120"/>
      <c r="H280" s="119"/>
      <c r="M280" s="118"/>
      <c r="N280" s="119"/>
      <c r="O280" s="119"/>
      <c r="P280" s="120"/>
      <c r="Q280" s="119"/>
      <c r="R280" s="120"/>
      <c r="S280" s="119"/>
    </row>
    <row r="281" spans="1:19" x14ac:dyDescent="0.25">
      <c r="A281" s="117"/>
      <c r="B281" s="118"/>
      <c r="C281" s="119"/>
      <c r="D281" s="119"/>
      <c r="E281" s="120"/>
      <c r="F281" s="119"/>
      <c r="G281" s="120"/>
      <c r="H281" s="119"/>
      <c r="M281" s="118"/>
      <c r="N281" s="119"/>
      <c r="O281" s="119"/>
      <c r="P281" s="120"/>
      <c r="Q281" s="119"/>
      <c r="R281" s="120"/>
      <c r="S281" s="119"/>
    </row>
    <row r="282" spans="1:19" x14ac:dyDescent="0.25">
      <c r="A282" s="117"/>
      <c r="B282" s="118"/>
      <c r="C282" s="119"/>
      <c r="D282" s="119"/>
      <c r="E282" s="120"/>
      <c r="F282" s="119"/>
      <c r="G282" s="120"/>
      <c r="H282" s="119"/>
      <c r="M282" s="118"/>
      <c r="N282" s="119"/>
      <c r="O282" s="119"/>
      <c r="P282" s="120"/>
      <c r="Q282" s="119"/>
      <c r="R282" s="120"/>
      <c r="S282" s="119"/>
    </row>
    <row r="283" spans="1:19" x14ac:dyDescent="0.25">
      <c r="A283" s="117"/>
      <c r="B283" s="118"/>
      <c r="C283" s="119"/>
      <c r="D283" s="119"/>
      <c r="E283" s="120"/>
      <c r="F283" s="119"/>
      <c r="G283" s="120"/>
      <c r="H283" s="119"/>
      <c r="M283" s="118"/>
      <c r="N283" s="119"/>
      <c r="O283" s="119"/>
      <c r="P283" s="120"/>
      <c r="Q283" s="119"/>
      <c r="R283" s="120"/>
      <c r="S283" s="119"/>
    </row>
    <row r="284" spans="1:19" x14ac:dyDescent="0.25">
      <c r="A284" s="117"/>
      <c r="B284" s="118"/>
      <c r="C284" s="119"/>
      <c r="D284" s="119"/>
      <c r="E284" s="120"/>
      <c r="F284" s="119"/>
      <c r="G284" s="120"/>
      <c r="H284" s="119"/>
      <c r="M284" s="118"/>
      <c r="N284" s="119"/>
      <c r="O284" s="119"/>
      <c r="P284" s="120"/>
      <c r="Q284" s="119"/>
      <c r="R284" s="120"/>
      <c r="S284" s="119"/>
    </row>
    <row r="285" spans="1:19" x14ac:dyDescent="0.25">
      <c r="A285" s="117"/>
      <c r="B285" s="118"/>
      <c r="C285" s="119"/>
      <c r="D285" s="119"/>
      <c r="E285" s="120"/>
      <c r="F285" s="119"/>
      <c r="G285" s="120"/>
      <c r="H285" s="119"/>
      <c r="M285" s="118"/>
      <c r="N285" s="119"/>
      <c r="O285" s="119"/>
      <c r="P285" s="120"/>
      <c r="Q285" s="119"/>
      <c r="R285" s="120"/>
      <c r="S285" s="119"/>
    </row>
    <row r="286" spans="1:19" x14ac:dyDescent="0.25">
      <c r="A286" s="117"/>
      <c r="B286" s="118"/>
      <c r="C286" s="119"/>
      <c r="D286" s="119"/>
      <c r="E286" s="120"/>
      <c r="F286" s="119"/>
      <c r="G286" s="120"/>
      <c r="H286" s="119"/>
      <c r="M286" s="118"/>
      <c r="N286" s="119"/>
      <c r="O286" s="119"/>
      <c r="P286" s="120"/>
      <c r="Q286" s="119"/>
      <c r="R286" s="120"/>
      <c r="S286" s="119"/>
    </row>
    <row r="287" spans="1:19" x14ac:dyDescent="0.25">
      <c r="A287" s="117"/>
      <c r="B287" s="118"/>
      <c r="C287" s="119"/>
      <c r="D287" s="119"/>
      <c r="E287" s="120"/>
      <c r="F287" s="119"/>
      <c r="G287" s="120"/>
      <c r="H287" s="119"/>
      <c r="M287" s="118"/>
      <c r="N287" s="119"/>
      <c r="O287" s="119"/>
      <c r="P287" s="120"/>
      <c r="Q287" s="119"/>
      <c r="R287" s="120"/>
      <c r="S287" s="119"/>
    </row>
    <row r="288" spans="1:19" x14ac:dyDescent="0.25">
      <c r="A288" s="117"/>
      <c r="B288" s="118"/>
      <c r="C288" s="119"/>
      <c r="D288" s="119"/>
      <c r="E288" s="120"/>
      <c r="F288" s="119"/>
      <c r="G288" s="120"/>
      <c r="H288" s="119"/>
      <c r="M288" s="118"/>
      <c r="N288" s="119"/>
      <c r="O288" s="119"/>
      <c r="P288" s="120"/>
      <c r="Q288" s="119"/>
      <c r="R288" s="120"/>
      <c r="S288" s="119"/>
    </row>
    <row r="289" spans="1:19" x14ac:dyDescent="0.25">
      <c r="A289" s="117"/>
      <c r="B289" s="118"/>
      <c r="C289" s="119"/>
      <c r="D289" s="119"/>
      <c r="E289" s="120"/>
      <c r="F289" s="119"/>
      <c r="G289" s="120"/>
      <c r="H289" s="119"/>
      <c r="M289" s="118"/>
      <c r="N289" s="119"/>
      <c r="O289" s="119"/>
      <c r="P289" s="120"/>
      <c r="Q289" s="119"/>
      <c r="R289" s="120"/>
      <c r="S289" s="119"/>
    </row>
    <row r="290" spans="1:19" x14ac:dyDescent="0.25">
      <c r="A290" s="117"/>
      <c r="B290" s="118"/>
      <c r="C290" s="119"/>
      <c r="D290" s="119"/>
      <c r="E290" s="120"/>
      <c r="F290" s="119"/>
      <c r="G290" s="120"/>
      <c r="H290" s="119"/>
      <c r="M290" s="118"/>
      <c r="N290" s="119"/>
      <c r="O290" s="119"/>
      <c r="P290" s="120"/>
      <c r="Q290" s="119"/>
      <c r="R290" s="120"/>
      <c r="S290" s="119"/>
    </row>
    <row r="291" spans="1:19" x14ac:dyDescent="0.25">
      <c r="A291" s="117"/>
      <c r="B291" s="118"/>
      <c r="C291" s="119"/>
      <c r="D291" s="119"/>
      <c r="E291" s="120"/>
      <c r="F291" s="119"/>
      <c r="G291" s="120"/>
      <c r="H291" s="119"/>
      <c r="M291" s="118"/>
      <c r="N291" s="119"/>
      <c r="O291" s="119"/>
      <c r="P291" s="120"/>
      <c r="Q291" s="119"/>
      <c r="R291" s="120"/>
      <c r="S291" s="119"/>
    </row>
    <row r="292" spans="1:19" x14ac:dyDescent="0.25">
      <c r="A292" s="117"/>
      <c r="B292" s="118"/>
      <c r="C292" s="119"/>
      <c r="D292" s="119"/>
      <c r="E292" s="120"/>
      <c r="F292" s="119"/>
      <c r="G292" s="120"/>
      <c r="H292" s="119"/>
      <c r="M292" s="118"/>
      <c r="N292" s="119"/>
      <c r="O292" s="119"/>
      <c r="P292" s="120"/>
      <c r="Q292" s="119"/>
      <c r="R292" s="120"/>
      <c r="S292" s="119"/>
    </row>
    <row r="293" spans="1:19" x14ac:dyDescent="0.25">
      <c r="A293" s="117"/>
      <c r="B293" s="118"/>
      <c r="C293" s="119"/>
      <c r="D293" s="119"/>
      <c r="E293" s="120"/>
      <c r="F293" s="119"/>
      <c r="G293" s="120"/>
      <c r="H293" s="119"/>
      <c r="M293" s="118"/>
      <c r="N293" s="119"/>
      <c r="O293" s="119"/>
      <c r="P293" s="120"/>
      <c r="Q293" s="119"/>
      <c r="R293" s="120"/>
      <c r="S293" s="119"/>
    </row>
    <row r="294" spans="1:19" x14ac:dyDescent="0.25">
      <c r="A294" s="117"/>
      <c r="B294" s="118"/>
      <c r="C294" s="119"/>
      <c r="D294" s="119"/>
      <c r="E294" s="120"/>
      <c r="F294" s="119"/>
      <c r="G294" s="120"/>
      <c r="H294" s="119"/>
      <c r="M294" s="118"/>
      <c r="N294" s="119"/>
      <c r="O294" s="119"/>
      <c r="P294" s="120"/>
      <c r="Q294" s="119"/>
      <c r="R294" s="120"/>
      <c r="S294" s="119"/>
    </row>
    <row r="295" spans="1:19" x14ac:dyDescent="0.25">
      <c r="A295" s="117"/>
      <c r="B295" s="118"/>
      <c r="C295" s="119"/>
      <c r="D295" s="119"/>
      <c r="E295" s="120"/>
      <c r="F295" s="119"/>
      <c r="G295" s="120"/>
      <c r="H295" s="119"/>
      <c r="M295" s="118"/>
      <c r="N295" s="119"/>
      <c r="O295" s="119"/>
      <c r="P295" s="120"/>
      <c r="Q295" s="119"/>
      <c r="R295" s="120"/>
      <c r="S295" s="119"/>
    </row>
    <row r="296" spans="1:19" x14ac:dyDescent="0.25">
      <c r="A296" s="117"/>
      <c r="B296" s="118"/>
      <c r="C296" s="119"/>
      <c r="D296" s="119"/>
      <c r="E296" s="120"/>
      <c r="F296" s="119"/>
      <c r="G296" s="120"/>
      <c r="H296" s="119"/>
      <c r="M296" s="118"/>
      <c r="N296" s="119"/>
      <c r="O296" s="119"/>
      <c r="P296" s="120"/>
      <c r="Q296" s="119"/>
      <c r="R296" s="120"/>
      <c r="S296" s="119"/>
    </row>
    <row r="297" spans="1:19" x14ac:dyDescent="0.25">
      <c r="A297" s="117"/>
      <c r="B297" s="118"/>
      <c r="C297" s="119"/>
      <c r="D297" s="119"/>
      <c r="E297" s="120"/>
      <c r="F297" s="119"/>
      <c r="G297" s="120"/>
      <c r="H297" s="119"/>
      <c r="M297" s="118"/>
      <c r="N297" s="119"/>
      <c r="O297" s="119"/>
      <c r="P297" s="120"/>
      <c r="Q297" s="119"/>
      <c r="R297" s="120"/>
      <c r="S297" s="119"/>
    </row>
    <row r="298" spans="1:19" x14ac:dyDescent="0.25">
      <c r="A298" s="117"/>
      <c r="B298" s="118"/>
      <c r="C298" s="119"/>
      <c r="D298" s="119"/>
      <c r="E298" s="120"/>
      <c r="F298" s="119"/>
      <c r="G298" s="120"/>
      <c r="H298" s="119"/>
      <c r="M298" s="118"/>
      <c r="N298" s="119"/>
      <c r="O298" s="119"/>
      <c r="P298" s="120"/>
      <c r="Q298" s="119"/>
      <c r="R298" s="120"/>
      <c r="S298" s="119"/>
    </row>
    <row r="299" spans="1:19" x14ac:dyDescent="0.25">
      <c r="A299" s="117"/>
      <c r="B299" s="118"/>
      <c r="C299" s="119"/>
      <c r="D299" s="119"/>
      <c r="E299" s="120"/>
      <c r="F299" s="119"/>
      <c r="G299" s="120"/>
      <c r="H299" s="119"/>
      <c r="M299" s="118"/>
      <c r="N299" s="119"/>
      <c r="O299" s="119"/>
      <c r="P299" s="120"/>
      <c r="Q299" s="119"/>
      <c r="R299" s="120"/>
      <c r="S299" s="119"/>
    </row>
    <row r="300" spans="1:19" x14ac:dyDescent="0.25">
      <c r="A300" s="117"/>
      <c r="B300" s="118"/>
      <c r="C300" s="119"/>
      <c r="D300" s="119"/>
      <c r="E300" s="120"/>
      <c r="F300" s="119"/>
      <c r="G300" s="120"/>
      <c r="H300" s="119"/>
      <c r="M300" s="118"/>
      <c r="N300" s="119"/>
      <c r="O300" s="119"/>
      <c r="P300" s="120"/>
      <c r="Q300" s="119"/>
      <c r="R300" s="120"/>
      <c r="S300" s="119"/>
    </row>
    <row r="301" spans="1:19" x14ac:dyDescent="0.25">
      <c r="A301" s="117"/>
      <c r="B301" s="118"/>
      <c r="C301" s="119"/>
      <c r="D301" s="119"/>
      <c r="E301" s="120"/>
      <c r="F301" s="119"/>
      <c r="G301" s="120"/>
      <c r="H301" s="119"/>
      <c r="M301" s="118"/>
      <c r="N301" s="119"/>
      <c r="O301" s="119"/>
      <c r="P301" s="120"/>
      <c r="Q301" s="119"/>
      <c r="R301" s="120"/>
      <c r="S301" s="119"/>
    </row>
    <row r="302" spans="1:19" x14ac:dyDescent="0.25">
      <c r="A302" s="117"/>
      <c r="B302" s="118"/>
      <c r="C302" s="119"/>
      <c r="D302" s="119"/>
      <c r="E302" s="120"/>
      <c r="F302" s="119"/>
      <c r="G302" s="120"/>
      <c r="H302" s="119"/>
      <c r="M302" s="118"/>
      <c r="N302" s="119"/>
      <c r="O302" s="119"/>
      <c r="P302" s="120"/>
      <c r="Q302" s="119"/>
      <c r="R302" s="120"/>
      <c r="S302" s="119"/>
    </row>
    <row r="303" spans="1:19" x14ac:dyDescent="0.25">
      <c r="A303" s="117"/>
      <c r="B303" s="118"/>
      <c r="C303" s="119"/>
      <c r="D303" s="119"/>
      <c r="E303" s="120"/>
      <c r="F303" s="119"/>
      <c r="G303" s="120"/>
      <c r="H303" s="119"/>
      <c r="M303" s="118"/>
      <c r="N303" s="119"/>
      <c r="O303" s="119"/>
      <c r="P303" s="120"/>
      <c r="Q303" s="119"/>
      <c r="R303" s="120"/>
      <c r="S303" s="119"/>
    </row>
    <row r="304" spans="1:19" x14ac:dyDescent="0.25">
      <c r="A304" s="117"/>
      <c r="B304" s="118"/>
      <c r="C304" s="119"/>
      <c r="D304" s="119"/>
      <c r="E304" s="120"/>
      <c r="F304" s="119"/>
      <c r="G304" s="120"/>
      <c r="H304" s="119"/>
      <c r="M304" s="118"/>
      <c r="N304" s="119"/>
      <c r="O304" s="119"/>
      <c r="P304" s="120"/>
      <c r="Q304" s="119"/>
      <c r="R304" s="120"/>
      <c r="S304" s="119"/>
    </row>
    <row r="305" spans="1:19" x14ac:dyDescent="0.25">
      <c r="A305" s="117"/>
      <c r="B305" s="118"/>
      <c r="C305" s="119"/>
      <c r="D305" s="119"/>
      <c r="E305" s="120"/>
      <c r="F305" s="119"/>
      <c r="G305" s="120"/>
      <c r="H305" s="119"/>
      <c r="M305" s="118"/>
      <c r="N305" s="119"/>
      <c r="O305" s="119"/>
      <c r="P305" s="120"/>
      <c r="Q305" s="119"/>
      <c r="R305" s="120"/>
      <c r="S305" s="119"/>
    </row>
    <row r="306" spans="1:19" x14ac:dyDescent="0.25">
      <c r="A306" s="117"/>
      <c r="B306" s="118"/>
      <c r="C306" s="119"/>
      <c r="D306" s="119"/>
      <c r="E306" s="120"/>
      <c r="F306" s="119"/>
      <c r="G306" s="120"/>
      <c r="H306" s="119"/>
      <c r="M306" s="118"/>
      <c r="N306" s="119"/>
      <c r="O306" s="119"/>
      <c r="P306" s="120"/>
      <c r="Q306" s="119"/>
      <c r="R306" s="120"/>
      <c r="S306" s="119"/>
    </row>
    <row r="307" spans="1:19" x14ac:dyDescent="0.25">
      <c r="A307" s="117"/>
      <c r="B307" s="118"/>
      <c r="C307" s="119"/>
      <c r="D307" s="119"/>
      <c r="E307" s="120"/>
      <c r="F307" s="119"/>
      <c r="G307" s="120"/>
      <c r="H307" s="119"/>
      <c r="M307" s="118"/>
      <c r="N307" s="119"/>
      <c r="O307" s="119"/>
      <c r="P307" s="120"/>
      <c r="Q307" s="119"/>
      <c r="R307" s="120"/>
      <c r="S307" s="119"/>
    </row>
    <row r="308" spans="1:19" x14ac:dyDescent="0.25">
      <c r="A308" s="117"/>
      <c r="B308" s="118"/>
      <c r="C308" s="119"/>
      <c r="D308" s="119"/>
      <c r="E308" s="120"/>
      <c r="F308" s="119"/>
      <c r="G308" s="120"/>
      <c r="H308" s="119"/>
      <c r="M308" s="118"/>
      <c r="N308" s="119"/>
      <c r="O308" s="119"/>
      <c r="P308" s="120"/>
      <c r="Q308" s="119"/>
      <c r="R308" s="120"/>
      <c r="S308" s="119"/>
    </row>
    <row r="309" spans="1:19" x14ac:dyDescent="0.25">
      <c r="A309" s="117"/>
      <c r="B309" s="118"/>
      <c r="C309" s="119"/>
      <c r="D309" s="119"/>
      <c r="E309" s="120"/>
      <c r="F309" s="119"/>
      <c r="G309" s="120"/>
      <c r="H309" s="119"/>
      <c r="M309" s="118"/>
      <c r="N309" s="119"/>
      <c r="O309" s="119"/>
      <c r="P309" s="120"/>
      <c r="Q309" s="119"/>
      <c r="R309" s="120"/>
      <c r="S309" s="119"/>
    </row>
    <row r="310" spans="1:19" x14ac:dyDescent="0.25">
      <c r="A310" s="117"/>
      <c r="B310" s="118"/>
      <c r="C310" s="119"/>
      <c r="D310" s="119"/>
      <c r="E310" s="120"/>
      <c r="F310" s="119"/>
      <c r="G310" s="120"/>
      <c r="H310" s="119"/>
      <c r="M310" s="118"/>
      <c r="N310" s="119"/>
      <c r="O310" s="119"/>
      <c r="P310" s="120"/>
      <c r="Q310" s="119"/>
      <c r="R310" s="120"/>
      <c r="S310" s="119"/>
    </row>
    <row r="311" spans="1:19" x14ac:dyDescent="0.25">
      <c r="A311" s="117"/>
      <c r="B311" s="118"/>
      <c r="C311" s="119"/>
      <c r="D311" s="119"/>
      <c r="E311" s="120"/>
      <c r="F311" s="119"/>
      <c r="G311" s="120"/>
      <c r="H311" s="119"/>
      <c r="M311" s="118"/>
      <c r="N311" s="119"/>
      <c r="O311" s="119"/>
      <c r="P311" s="120"/>
      <c r="Q311" s="119"/>
      <c r="R311" s="120"/>
      <c r="S311" s="119"/>
    </row>
    <row r="312" spans="1:19" x14ac:dyDescent="0.25">
      <c r="A312" s="117"/>
      <c r="B312" s="118"/>
      <c r="C312" s="119"/>
      <c r="D312" s="119"/>
      <c r="E312" s="120"/>
      <c r="F312" s="119"/>
      <c r="G312" s="120"/>
      <c r="H312" s="119"/>
      <c r="M312" s="118"/>
      <c r="N312" s="119"/>
      <c r="O312" s="119"/>
      <c r="P312" s="120"/>
      <c r="Q312" s="119"/>
      <c r="R312" s="120"/>
      <c r="S312" s="119"/>
    </row>
    <row r="313" spans="1:19" x14ac:dyDescent="0.25">
      <c r="A313" s="117"/>
      <c r="B313" s="118"/>
      <c r="C313" s="119"/>
      <c r="D313" s="119"/>
      <c r="E313" s="120"/>
      <c r="F313" s="119"/>
      <c r="G313" s="120"/>
      <c r="H313" s="119"/>
      <c r="M313" s="118"/>
      <c r="N313" s="119"/>
      <c r="O313" s="119"/>
      <c r="P313" s="120"/>
      <c r="Q313" s="119"/>
      <c r="R313" s="120"/>
      <c r="S313" s="119"/>
    </row>
    <row r="314" spans="1:19" x14ac:dyDescent="0.25">
      <c r="A314" s="117"/>
      <c r="B314" s="118"/>
      <c r="C314" s="119"/>
      <c r="D314" s="119"/>
      <c r="E314" s="120"/>
      <c r="F314" s="119"/>
      <c r="G314" s="120"/>
      <c r="H314" s="119"/>
      <c r="M314" s="118"/>
      <c r="N314" s="119"/>
      <c r="O314" s="119"/>
      <c r="P314" s="120"/>
      <c r="Q314" s="119"/>
      <c r="R314" s="120"/>
      <c r="S314" s="119"/>
    </row>
    <row r="315" spans="1:19" x14ac:dyDescent="0.25">
      <c r="A315" s="117"/>
      <c r="B315" s="118"/>
      <c r="C315" s="119"/>
      <c r="D315" s="119"/>
      <c r="E315" s="120"/>
      <c r="F315" s="119"/>
      <c r="G315" s="120"/>
      <c r="H315" s="119"/>
      <c r="M315" s="118"/>
      <c r="N315" s="119"/>
      <c r="O315" s="119"/>
      <c r="P315" s="120"/>
      <c r="Q315" s="119"/>
      <c r="R315" s="120"/>
      <c r="S315" s="119"/>
    </row>
    <row r="316" spans="1:19" x14ac:dyDescent="0.25">
      <c r="A316" s="117"/>
      <c r="B316" s="118"/>
      <c r="C316" s="119"/>
      <c r="D316" s="119"/>
      <c r="E316" s="120"/>
      <c r="F316" s="119"/>
      <c r="G316" s="120"/>
      <c r="H316" s="119"/>
      <c r="M316" s="118"/>
      <c r="N316" s="119"/>
      <c r="O316" s="119"/>
      <c r="P316" s="120"/>
      <c r="Q316" s="119"/>
      <c r="R316" s="120"/>
      <c r="S316" s="119"/>
    </row>
    <row r="317" spans="1:19" x14ac:dyDescent="0.25">
      <c r="A317" s="117"/>
      <c r="B317" s="118"/>
      <c r="C317" s="119"/>
      <c r="D317" s="119"/>
      <c r="E317" s="120"/>
      <c r="F317" s="119"/>
      <c r="G317" s="120"/>
      <c r="H317" s="119"/>
      <c r="M317" s="118"/>
      <c r="N317" s="119"/>
      <c r="O317" s="119"/>
      <c r="P317" s="120"/>
      <c r="Q317" s="119"/>
      <c r="R317" s="120"/>
      <c r="S317" s="119"/>
    </row>
    <row r="318" spans="1:19" x14ac:dyDescent="0.25">
      <c r="A318" s="117"/>
      <c r="B318" s="118"/>
      <c r="C318" s="119"/>
      <c r="D318" s="119"/>
      <c r="E318" s="120"/>
      <c r="F318" s="119"/>
      <c r="G318" s="120"/>
      <c r="H318" s="119"/>
      <c r="M318" s="118"/>
      <c r="N318" s="119"/>
      <c r="O318" s="119"/>
      <c r="P318" s="120"/>
      <c r="Q318" s="119"/>
      <c r="R318" s="120"/>
      <c r="S318" s="119"/>
    </row>
    <row r="319" spans="1:19" x14ac:dyDescent="0.25">
      <c r="A319" s="117"/>
      <c r="B319" s="118"/>
      <c r="C319" s="119"/>
      <c r="D319" s="119"/>
      <c r="E319" s="120"/>
      <c r="F319" s="119"/>
      <c r="G319" s="120"/>
      <c r="H319" s="119"/>
      <c r="M319" s="118"/>
      <c r="N319" s="119"/>
      <c r="O319" s="119"/>
      <c r="P319" s="120"/>
      <c r="Q319" s="119"/>
      <c r="R319" s="120"/>
      <c r="S319" s="119"/>
    </row>
    <row r="320" spans="1:19" x14ac:dyDescent="0.25">
      <c r="A320" s="117"/>
      <c r="B320" s="118"/>
      <c r="C320" s="119"/>
      <c r="D320" s="119"/>
      <c r="E320" s="120"/>
      <c r="F320" s="119"/>
      <c r="G320" s="120"/>
      <c r="H320" s="119"/>
      <c r="M320" s="118"/>
      <c r="N320" s="119"/>
      <c r="O320" s="119"/>
      <c r="P320" s="120"/>
      <c r="Q320" s="119"/>
      <c r="R320" s="120"/>
      <c r="S320" s="119"/>
    </row>
    <row r="321" spans="1:19" x14ac:dyDescent="0.25">
      <c r="A321" s="117"/>
      <c r="B321" s="118"/>
      <c r="C321" s="119"/>
      <c r="D321" s="119"/>
      <c r="E321" s="120"/>
      <c r="F321" s="119"/>
      <c r="G321" s="120"/>
      <c r="H321" s="119"/>
      <c r="M321" s="118"/>
      <c r="N321" s="119"/>
      <c r="O321" s="119"/>
      <c r="P321" s="120"/>
      <c r="Q321" s="119"/>
      <c r="R321" s="120"/>
      <c r="S321" s="119"/>
    </row>
    <row r="322" spans="1:19" x14ac:dyDescent="0.25">
      <c r="A322" s="117"/>
      <c r="B322" s="118"/>
      <c r="C322" s="119"/>
      <c r="D322" s="119"/>
      <c r="E322" s="120"/>
      <c r="F322" s="119"/>
      <c r="G322" s="120"/>
      <c r="H322" s="119"/>
      <c r="M322" s="118"/>
      <c r="N322" s="119"/>
      <c r="O322" s="119"/>
      <c r="P322" s="120"/>
      <c r="Q322" s="119"/>
      <c r="R322" s="120"/>
      <c r="S322" s="119"/>
    </row>
    <row r="323" spans="1:19" x14ac:dyDescent="0.25">
      <c r="A323" s="117"/>
      <c r="B323" s="118"/>
      <c r="C323" s="119"/>
      <c r="D323" s="119"/>
      <c r="E323" s="120"/>
      <c r="F323" s="119"/>
      <c r="G323" s="120"/>
      <c r="H323" s="119"/>
      <c r="M323" s="118"/>
      <c r="N323" s="119"/>
      <c r="O323" s="119"/>
      <c r="P323" s="120"/>
      <c r="Q323" s="119"/>
      <c r="R323" s="120"/>
      <c r="S323" s="119"/>
    </row>
    <row r="324" spans="1:19" x14ac:dyDescent="0.25">
      <c r="A324" s="117"/>
      <c r="B324" s="118"/>
      <c r="C324" s="119"/>
      <c r="D324" s="119"/>
      <c r="E324" s="120"/>
      <c r="F324" s="119"/>
      <c r="G324" s="120"/>
      <c r="H324" s="119"/>
      <c r="M324" s="118"/>
      <c r="N324" s="119"/>
      <c r="O324" s="119"/>
      <c r="P324" s="120"/>
      <c r="Q324" s="119"/>
      <c r="R324" s="120"/>
      <c r="S324" s="119"/>
    </row>
    <row r="325" spans="1:19" x14ac:dyDescent="0.25">
      <c r="A325" s="117"/>
      <c r="B325" s="118"/>
      <c r="C325" s="119"/>
      <c r="D325" s="119"/>
      <c r="E325" s="120"/>
      <c r="F325" s="119"/>
      <c r="G325" s="120"/>
      <c r="H325" s="119"/>
      <c r="M325" s="118"/>
      <c r="N325" s="119"/>
      <c r="O325" s="119"/>
      <c r="P325" s="120"/>
      <c r="Q325" s="119"/>
      <c r="R325" s="120"/>
      <c r="S325" s="119"/>
    </row>
    <row r="326" spans="1:19" x14ac:dyDescent="0.25">
      <c r="A326" s="117"/>
      <c r="B326" s="118"/>
      <c r="C326" s="119"/>
      <c r="D326" s="119"/>
      <c r="E326" s="120"/>
      <c r="F326" s="119"/>
      <c r="G326" s="120"/>
      <c r="H326" s="119"/>
      <c r="M326" s="118"/>
      <c r="N326" s="119"/>
      <c r="O326" s="119"/>
      <c r="P326" s="120"/>
      <c r="Q326" s="119"/>
      <c r="R326" s="120"/>
      <c r="S326" s="119"/>
    </row>
    <row r="327" spans="1:19" x14ac:dyDescent="0.25">
      <c r="A327" s="117"/>
      <c r="B327" s="118"/>
      <c r="C327" s="119"/>
      <c r="D327" s="119"/>
      <c r="E327" s="120"/>
      <c r="F327" s="119"/>
      <c r="G327" s="120"/>
      <c r="H327" s="119"/>
      <c r="M327" s="118"/>
      <c r="N327" s="119"/>
      <c r="O327" s="119"/>
      <c r="P327" s="120"/>
      <c r="Q327" s="119"/>
      <c r="R327" s="120"/>
      <c r="S327" s="119"/>
    </row>
    <row r="328" spans="1:19" x14ac:dyDescent="0.25">
      <c r="A328" s="117"/>
      <c r="B328" s="118"/>
      <c r="C328" s="119"/>
      <c r="D328" s="119"/>
      <c r="E328" s="120"/>
      <c r="F328" s="119"/>
      <c r="G328" s="120"/>
      <c r="H328" s="119"/>
      <c r="M328" s="118"/>
      <c r="N328" s="119"/>
      <c r="O328" s="119"/>
      <c r="P328" s="120"/>
      <c r="Q328" s="119"/>
      <c r="R328" s="120"/>
      <c r="S328" s="119"/>
    </row>
    <row r="329" spans="1:19" x14ac:dyDescent="0.25">
      <c r="A329" s="117"/>
      <c r="B329" s="118"/>
      <c r="C329" s="119"/>
      <c r="D329" s="119"/>
      <c r="E329" s="120"/>
      <c r="F329" s="119"/>
      <c r="G329" s="120"/>
      <c r="H329" s="119"/>
      <c r="M329" s="118"/>
      <c r="N329" s="119"/>
      <c r="O329" s="119"/>
      <c r="P329" s="120"/>
      <c r="Q329" s="119"/>
      <c r="R329" s="120"/>
      <c r="S329" s="119"/>
    </row>
    <row r="330" spans="1:19" x14ac:dyDescent="0.25">
      <c r="A330" s="117"/>
      <c r="B330" s="118"/>
      <c r="C330" s="119"/>
      <c r="D330" s="119"/>
      <c r="E330" s="120"/>
      <c r="F330" s="119"/>
      <c r="G330" s="120"/>
      <c r="H330" s="119"/>
      <c r="M330" s="118"/>
      <c r="N330" s="119"/>
      <c r="O330" s="119"/>
      <c r="P330" s="120"/>
      <c r="Q330" s="119"/>
      <c r="R330" s="120"/>
      <c r="S330" s="119"/>
    </row>
    <row r="331" spans="1:19" x14ac:dyDescent="0.25">
      <c r="A331" s="117"/>
      <c r="B331" s="118"/>
      <c r="C331" s="119"/>
      <c r="D331" s="119"/>
      <c r="E331" s="120"/>
      <c r="F331" s="119"/>
      <c r="G331" s="120"/>
      <c r="H331" s="119"/>
      <c r="M331" s="118"/>
      <c r="N331" s="119"/>
      <c r="O331" s="119"/>
      <c r="P331" s="120"/>
      <c r="Q331" s="119"/>
      <c r="R331" s="120"/>
      <c r="S331" s="119"/>
    </row>
    <row r="332" spans="1:19" x14ac:dyDescent="0.25">
      <c r="A332" s="117"/>
      <c r="B332" s="118"/>
      <c r="C332" s="119"/>
      <c r="D332" s="119"/>
      <c r="E332" s="120"/>
      <c r="F332" s="119"/>
      <c r="G332" s="120"/>
      <c r="H332" s="119"/>
      <c r="M332" s="118"/>
      <c r="N332" s="119"/>
      <c r="O332" s="119"/>
      <c r="P332" s="120"/>
      <c r="Q332" s="119"/>
      <c r="R332" s="120"/>
      <c r="S332" s="119"/>
    </row>
    <row r="333" spans="1:19" x14ac:dyDescent="0.25">
      <c r="A333" s="117"/>
      <c r="B333" s="118"/>
      <c r="C333" s="119"/>
      <c r="D333" s="119"/>
      <c r="E333" s="120"/>
      <c r="F333" s="119"/>
      <c r="G333" s="120"/>
      <c r="H333" s="119"/>
      <c r="M333" s="118"/>
      <c r="N333" s="119"/>
      <c r="O333" s="119"/>
      <c r="P333" s="120"/>
      <c r="Q333" s="119"/>
      <c r="R333" s="120"/>
      <c r="S333" s="119"/>
    </row>
    <row r="334" spans="1:19" x14ac:dyDescent="0.25">
      <c r="A334" s="117"/>
      <c r="B334" s="118"/>
      <c r="C334" s="119"/>
      <c r="D334" s="119"/>
      <c r="E334" s="120"/>
      <c r="F334" s="119"/>
      <c r="G334" s="120"/>
      <c r="H334" s="119"/>
      <c r="M334" s="118"/>
      <c r="N334" s="119"/>
      <c r="O334" s="119"/>
      <c r="P334" s="120"/>
      <c r="Q334" s="119"/>
      <c r="R334" s="120"/>
      <c r="S334" s="119"/>
    </row>
    <row r="335" spans="1:19" x14ac:dyDescent="0.25">
      <c r="A335" s="117"/>
      <c r="B335" s="118"/>
      <c r="C335" s="119"/>
      <c r="D335" s="119"/>
      <c r="E335" s="120"/>
      <c r="F335" s="119"/>
      <c r="G335" s="120"/>
      <c r="H335" s="119"/>
      <c r="M335" s="118"/>
      <c r="N335" s="119"/>
      <c r="O335" s="119"/>
      <c r="P335" s="120"/>
      <c r="Q335" s="119"/>
      <c r="R335" s="120"/>
      <c r="S335" s="119"/>
    </row>
    <row r="336" spans="1:19" x14ac:dyDescent="0.25">
      <c r="A336" s="117"/>
      <c r="B336" s="118"/>
      <c r="C336" s="119"/>
      <c r="D336" s="119"/>
      <c r="E336" s="120"/>
      <c r="F336" s="119"/>
      <c r="G336" s="120"/>
      <c r="H336" s="119"/>
      <c r="M336" s="118"/>
      <c r="N336" s="119"/>
      <c r="O336" s="119"/>
      <c r="P336" s="120"/>
      <c r="Q336" s="119"/>
      <c r="R336" s="120"/>
      <c r="S336" s="119"/>
    </row>
    <row r="337" spans="1:19" x14ac:dyDescent="0.25">
      <c r="A337" s="117"/>
      <c r="B337" s="118"/>
      <c r="C337" s="119"/>
      <c r="D337" s="119"/>
      <c r="E337" s="120"/>
      <c r="F337" s="119"/>
      <c r="G337" s="120"/>
      <c r="H337" s="119"/>
      <c r="M337" s="118"/>
      <c r="N337" s="119"/>
      <c r="O337" s="119"/>
      <c r="P337" s="120"/>
      <c r="Q337" s="119"/>
      <c r="R337" s="120"/>
      <c r="S337" s="119"/>
    </row>
    <row r="338" spans="1:19" x14ac:dyDescent="0.25">
      <c r="A338" s="117"/>
      <c r="B338" s="118"/>
      <c r="C338" s="119"/>
      <c r="D338" s="119"/>
      <c r="E338" s="120"/>
      <c r="F338" s="119"/>
      <c r="G338" s="120"/>
      <c r="H338" s="119"/>
      <c r="M338" s="118"/>
      <c r="N338" s="119"/>
      <c r="O338" s="119"/>
      <c r="P338" s="120"/>
      <c r="Q338" s="119"/>
      <c r="R338" s="120"/>
      <c r="S338" s="119"/>
    </row>
    <row r="339" spans="1:19" x14ac:dyDescent="0.25">
      <c r="A339" s="117"/>
      <c r="B339" s="118"/>
      <c r="C339" s="119"/>
      <c r="D339" s="119"/>
      <c r="E339" s="120"/>
      <c r="F339" s="119"/>
      <c r="G339" s="120"/>
      <c r="H339" s="119"/>
      <c r="M339" s="118"/>
      <c r="N339" s="119"/>
      <c r="O339" s="119"/>
      <c r="P339" s="120"/>
      <c r="Q339" s="119"/>
      <c r="R339" s="120"/>
      <c r="S339" s="119"/>
    </row>
    <row r="340" spans="1:19" x14ac:dyDescent="0.25">
      <c r="A340" s="117"/>
      <c r="B340" s="118"/>
      <c r="C340" s="119"/>
      <c r="D340" s="119"/>
      <c r="E340" s="120"/>
      <c r="F340" s="119"/>
      <c r="G340" s="120"/>
      <c r="H340" s="119"/>
      <c r="M340" s="118"/>
      <c r="N340" s="119"/>
      <c r="O340" s="119"/>
      <c r="P340" s="120"/>
      <c r="Q340" s="119"/>
      <c r="R340" s="120"/>
      <c r="S340" s="119"/>
    </row>
    <row r="341" spans="1:19" x14ac:dyDescent="0.25">
      <c r="A341" s="117"/>
      <c r="B341" s="118"/>
      <c r="C341" s="119"/>
      <c r="D341" s="119"/>
      <c r="E341" s="120"/>
      <c r="F341" s="119"/>
      <c r="G341" s="120"/>
      <c r="H341" s="119"/>
      <c r="M341" s="118"/>
      <c r="N341" s="119"/>
      <c r="O341" s="119"/>
      <c r="P341" s="120"/>
      <c r="Q341" s="119"/>
      <c r="R341" s="120"/>
      <c r="S341" s="119"/>
    </row>
    <row r="342" spans="1:19" x14ac:dyDescent="0.25">
      <c r="A342" s="117"/>
      <c r="B342" s="118"/>
      <c r="C342" s="119"/>
      <c r="D342" s="119"/>
      <c r="E342" s="120"/>
      <c r="F342" s="119"/>
      <c r="G342" s="120"/>
      <c r="H342" s="119"/>
      <c r="M342" s="118"/>
      <c r="N342" s="119"/>
      <c r="O342" s="119"/>
      <c r="P342" s="120"/>
      <c r="Q342" s="119"/>
      <c r="R342" s="120"/>
      <c r="S342" s="119"/>
    </row>
    <row r="343" spans="1:19" x14ac:dyDescent="0.25">
      <c r="A343" s="117"/>
      <c r="B343" s="118"/>
      <c r="C343" s="119"/>
      <c r="D343" s="119"/>
      <c r="E343" s="120"/>
      <c r="F343" s="119"/>
      <c r="G343" s="120"/>
      <c r="H343" s="119"/>
      <c r="M343" s="118"/>
      <c r="N343" s="119"/>
      <c r="O343" s="119"/>
      <c r="P343" s="120"/>
      <c r="Q343" s="119"/>
      <c r="R343" s="120"/>
      <c r="S343" s="119"/>
    </row>
    <row r="344" spans="1:19" x14ac:dyDescent="0.25">
      <c r="A344" s="117"/>
      <c r="B344" s="118"/>
      <c r="C344" s="119"/>
      <c r="D344" s="119"/>
      <c r="E344" s="120"/>
      <c r="F344" s="119"/>
      <c r="G344" s="120"/>
      <c r="H344" s="119"/>
      <c r="M344" s="118"/>
      <c r="N344" s="119"/>
      <c r="O344" s="119"/>
      <c r="P344" s="120"/>
      <c r="Q344" s="119"/>
      <c r="R344" s="120"/>
      <c r="S344" s="119"/>
    </row>
    <row r="345" spans="1:19" x14ac:dyDescent="0.25">
      <c r="A345" s="117"/>
      <c r="B345" s="118"/>
      <c r="C345" s="119"/>
      <c r="D345" s="119"/>
      <c r="E345" s="120"/>
      <c r="F345" s="119"/>
      <c r="G345" s="120"/>
      <c r="H345" s="119"/>
      <c r="M345" s="118"/>
      <c r="N345" s="119"/>
      <c r="O345" s="119"/>
      <c r="P345" s="120"/>
      <c r="Q345" s="119"/>
      <c r="R345" s="120"/>
      <c r="S345" s="119"/>
    </row>
    <row r="346" spans="1:19" x14ac:dyDescent="0.25">
      <c r="A346" s="117"/>
      <c r="B346" s="118"/>
      <c r="C346" s="119"/>
      <c r="D346" s="119"/>
      <c r="E346" s="120"/>
      <c r="F346" s="119"/>
      <c r="G346" s="120"/>
      <c r="H346" s="119"/>
      <c r="M346" s="118"/>
      <c r="N346" s="119"/>
      <c r="O346" s="119"/>
      <c r="P346" s="120"/>
      <c r="Q346" s="119"/>
      <c r="R346" s="120"/>
      <c r="S346" s="119"/>
    </row>
    <row r="347" spans="1:19" x14ac:dyDescent="0.25">
      <c r="A347" s="117"/>
      <c r="B347" s="118"/>
      <c r="C347" s="119"/>
      <c r="D347" s="119"/>
      <c r="E347" s="120"/>
      <c r="F347" s="119"/>
      <c r="G347" s="120"/>
      <c r="H347" s="119"/>
      <c r="M347" s="118"/>
      <c r="N347" s="119"/>
      <c r="O347" s="119"/>
      <c r="P347" s="120"/>
      <c r="Q347" s="119"/>
      <c r="R347" s="120"/>
      <c r="S347" s="119"/>
    </row>
    <row r="348" spans="1:19" x14ac:dyDescent="0.25">
      <c r="A348" s="117"/>
      <c r="B348" s="118"/>
      <c r="C348" s="119"/>
      <c r="D348" s="119"/>
      <c r="E348" s="120"/>
      <c r="F348" s="119"/>
      <c r="G348" s="120"/>
      <c r="H348" s="119"/>
      <c r="M348" s="118"/>
      <c r="N348" s="119"/>
      <c r="O348" s="119"/>
      <c r="P348" s="120"/>
      <c r="Q348" s="119"/>
      <c r="R348" s="120"/>
      <c r="S348" s="119"/>
    </row>
    <row r="349" spans="1:19" x14ac:dyDescent="0.25">
      <c r="A349" s="117"/>
      <c r="B349" s="118"/>
      <c r="C349" s="119"/>
      <c r="D349" s="119"/>
      <c r="E349" s="120"/>
      <c r="F349" s="119"/>
      <c r="G349" s="120"/>
      <c r="H349" s="119"/>
      <c r="M349" s="118"/>
      <c r="N349" s="119"/>
      <c r="O349" s="119"/>
      <c r="P349" s="120"/>
      <c r="Q349" s="119"/>
      <c r="R349" s="120"/>
      <c r="S349" s="119"/>
    </row>
    <row r="350" spans="1:19" x14ac:dyDescent="0.25">
      <c r="A350" s="117"/>
      <c r="B350" s="118"/>
      <c r="C350" s="119"/>
      <c r="D350" s="119"/>
      <c r="E350" s="120"/>
      <c r="F350" s="119"/>
      <c r="G350" s="120"/>
      <c r="H350" s="119"/>
      <c r="M350" s="118"/>
      <c r="N350" s="119"/>
      <c r="O350" s="119"/>
      <c r="P350" s="120"/>
      <c r="Q350" s="119"/>
      <c r="R350" s="120"/>
      <c r="S350" s="119"/>
    </row>
    <row r="351" spans="1:19" x14ac:dyDescent="0.25">
      <c r="A351" s="117"/>
      <c r="B351" s="118"/>
      <c r="C351" s="119"/>
      <c r="D351" s="119"/>
      <c r="E351" s="120"/>
      <c r="F351" s="119"/>
      <c r="G351" s="120"/>
      <c r="H351" s="119"/>
      <c r="M351" s="118"/>
      <c r="N351" s="119"/>
      <c r="O351" s="119"/>
      <c r="P351" s="120"/>
      <c r="Q351" s="119"/>
      <c r="R351" s="120"/>
      <c r="S351" s="119"/>
    </row>
    <row r="352" spans="1:19" x14ac:dyDescent="0.25">
      <c r="A352" s="117"/>
      <c r="B352" s="118"/>
      <c r="C352" s="119"/>
      <c r="D352" s="119"/>
      <c r="E352" s="120"/>
      <c r="F352" s="119"/>
      <c r="G352" s="120"/>
      <c r="H352" s="119"/>
      <c r="M352" s="118"/>
      <c r="N352" s="119"/>
      <c r="O352" s="119"/>
      <c r="P352" s="120"/>
      <c r="Q352" s="119"/>
      <c r="R352" s="120"/>
      <c r="S352" s="119"/>
    </row>
    <row r="353" spans="1:19" x14ac:dyDescent="0.25">
      <c r="A353" s="117"/>
      <c r="B353" s="118"/>
      <c r="C353" s="119"/>
      <c r="D353" s="119"/>
      <c r="E353" s="120"/>
      <c r="F353" s="119"/>
      <c r="G353" s="120"/>
      <c r="H353" s="119"/>
      <c r="M353" s="118"/>
      <c r="N353" s="119"/>
      <c r="O353" s="119"/>
      <c r="P353" s="120"/>
      <c r="Q353" s="119"/>
      <c r="R353" s="120"/>
      <c r="S353" s="119"/>
    </row>
    <row r="354" spans="1:19" x14ac:dyDescent="0.25">
      <c r="A354" s="117"/>
      <c r="B354" s="118"/>
      <c r="C354" s="119"/>
      <c r="D354" s="119"/>
      <c r="E354" s="120"/>
      <c r="F354" s="119"/>
      <c r="G354" s="120"/>
      <c r="H354" s="119"/>
      <c r="M354" s="118"/>
      <c r="N354" s="119"/>
      <c r="O354" s="119"/>
      <c r="P354" s="120"/>
      <c r="Q354" s="119"/>
      <c r="R354" s="120"/>
      <c r="S354" s="119"/>
    </row>
    <row r="355" spans="1:19" x14ac:dyDescent="0.25">
      <c r="A355" s="117"/>
      <c r="B355" s="118"/>
      <c r="C355" s="119"/>
      <c r="D355" s="119"/>
      <c r="E355" s="120"/>
      <c r="F355" s="119"/>
      <c r="G355" s="120"/>
      <c r="H355" s="119"/>
      <c r="M355" s="118"/>
      <c r="N355" s="119"/>
      <c r="O355" s="119"/>
      <c r="P355" s="120"/>
      <c r="Q355" s="119"/>
      <c r="R355" s="120"/>
      <c r="S355" s="119"/>
    </row>
    <row r="356" spans="1:19" x14ac:dyDescent="0.25">
      <c r="A356" s="117"/>
      <c r="B356" s="118"/>
      <c r="C356" s="119"/>
      <c r="D356" s="119"/>
      <c r="E356" s="120"/>
      <c r="F356" s="119"/>
      <c r="G356" s="120"/>
      <c r="H356" s="119"/>
      <c r="M356" s="118"/>
      <c r="N356" s="119"/>
      <c r="O356" s="119"/>
      <c r="P356" s="120"/>
      <c r="Q356" s="119"/>
      <c r="R356" s="120"/>
      <c r="S356" s="119"/>
    </row>
    <row r="357" spans="1:19" x14ac:dyDescent="0.25">
      <c r="A357" s="117"/>
      <c r="B357" s="118"/>
      <c r="C357" s="119"/>
      <c r="D357" s="119"/>
      <c r="E357" s="120"/>
      <c r="F357" s="119"/>
      <c r="G357" s="120"/>
      <c r="H357" s="119"/>
      <c r="M357" s="118"/>
      <c r="N357" s="119"/>
      <c r="O357" s="119"/>
      <c r="P357" s="120"/>
      <c r="Q357" s="119"/>
      <c r="R357" s="120"/>
      <c r="S357" s="119"/>
    </row>
    <row r="358" spans="1:19" x14ac:dyDescent="0.25">
      <c r="A358" s="117"/>
      <c r="B358" s="118"/>
      <c r="C358" s="119"/>
      <c r="D358" s="119"/>
      <c r="E358" s="120"/>
      <c r="F358" s="119"/>
      <c r="G358" s="120"/>
      <c r="H358" s="119"/>
      <c r="M358" s="118"/>
      <c r="N358" s="119"/>
      <c r="O358" s="119"/>
      <c r="P358" s="120"/>
      <c r="Q358" s="119"/>
      <c r="R358" s="120"/>
      <c r="S358" s="119"/>
    </row>
    <row r="359" spans="1:19" x14ac:dyDescent="0.25">
      <c r="A359" s="117"/>
      <c r="B359" s="118"/>
      <c r="C359" s="119"/>
      <c r="D359" s="119"/>
      <c r="E359" s="120"/>
      <c r="F359" s="119"/>
      <c r="G359" s="120"/>
      <c r="H359" s="119"/>
      <c r="M359" s="118"/>
      <c r="N359" s="119"/>
      <c r="O359" s="119"/>
      <c r="P359" s="120"/>
      <c r="Q359" s="119"/>
      <c r="R359" s="120"/>
      <c r="S359" s="119"/>
    </row>
    <row r="360" spans="1:19" x14ac:dyDescent="0.25">
      <c r="A360" s="117"/>
      <c r="B360" s="118"/>
      <c r="C360" s="119"/>
      <c r="D360" s="119"/>
      <c r="E360" s="120"/>
      <c r="F360" s="119"/>
      <c r="G360" s="120"/>
      <c r="H360" s="119"/>
      <c r="M360" s="118"/>
      <c r="N360" s="119"/>
      <c r="O360" s="119"/>
      <c r="P360" s="120"/>
      <c r="Q360" s="119"/>
      <c r="R360" s="120"/>
      <c r="S360" s="119"/>
    </row>
    <row r="361" spans="1:19" x14ac:dyDescent="0.25">
      <c r="A361" s="117"/>
      <c r="B361" s="118"/>
      <c r="C361" s="119"/>
      <c r="D361" s="119"/>
      <c r="E361" s="120"/>
      <c r="F361" s="119"/>
      <c r="G361" s="120"/>
      <c r="H361" s="119"/>
      <c r="M361" s="118"/>
      <c r="N361" s="119"/>
      <c r="O361" s="119"/>
      <c r="P361" s="120"/>
      <c r="Q361" s="119"/>
      <c r="R361" s="120"/>
      <c r="S361" s="119"/>
    </row>
    <row r="362" spans="1:19" x14ac:dyDescent="0.25">
      <c r="A362" s="117"/>
      <c r="B362" s="118"/>
      <c r="C362" s="119"/>
      <c r="D362" s="119"/>
      <c r="E362" s="120"/>
      <c r="F362" s="119"/>
      <c r="G362" s="120"/>
      <c r="H362" s="119"/>
      <c r="M362" s="118"/>
      <c r="N362" s="119"/>
      <c r="O362" s="119"/>
      <c r="P362" s="120"/>
      <c r="Q362" s="119"/>
      <c r="R362" s="120"/>
      <c r="S362" s="119"/>
    </row>
    <row r="363" spans="1:19" x14ac:dyDescent="0.25">
      <c r="A363" s="117"/>
      <c r="B363" s="118"/>
      <c r="C363" s="119"/>
      <c r="D363" s="119"/>
      <c r="E363" s="120"/>
      <c r="F363" s="119"/>
      <c r="G363" s="120"/>
      <c r="H363" s="119"/>
      <c r="M363" s="118"/>
      <c r="N363" s="119"/>
      <c r="O363" s="119"/>
      <c r="P363" s="120"/>
      <c r="Q363" s="119"/>
      <c r="R363" s="120"/>
      <c r="S363" s="119"/>
    </row>
    <row r="364" spans="1:19" x14ac:dyDescent="0.25">
      <c r="A364" s="117"/>
      <c r="B364" s="118"/>
      <c r="C364" s="119"/>
      <c r="D364" s="119"/>
      <c r="E364" s="120"/>
      <c r="F364" s="119"/>
      <c r="G364" s="120"/>
      <c r="H364" s="119"/>
      <c r="M364" s="118"/>
      <c r="N364" s="119"/>
      <c r="O364" s="119"/>
      <c r="P364" s="120"/>
      <c r="Q364" s="119"/>
      <c r="R364" s="120"/>
      <c r="S364" s="119"/>
    </row>
    <row r="365" spans="1:19" x14ac:dyDescent="0.25">
      <c r="A365" s="117"/>
      <c r="B365" s="118"/>
      <c r="C365" s="119"/>
      <c r="D365" s="119"/>
      <c r="E365" s="120"/>
      <c r="F365" s="119"/>
      <c r="G365" s="120"/>
      <c r="H365" s="119"/>
      <c r="M365" s="118"/>
      <c r="N365" s="119"/>
      <c r="O365" s="119"/>
      <c r="P365" s="120"/>
      <c r="Q365" s="119"/>
      <c r="R365" s="120"/>
      <c r="S365" s="119"/>
    </row>
    <row r="366" spans="1:19" x14ac:dyDescent="0.25">
      <c r="A366" s="117"/>
      <c r="B366" s="118"/>
      <c r="C366" s="119"/>
      <c r="D366" s="119"/>
      <c r="E366" s="120"/>
      <c r="F366" s="119"/>
      <c r="G366" s="120"/>
      <c r="H366" s="119"/>
      <c r="M366" s="118"/>
      <c r="N366" s="119"/>
      <c r="O366" s="119"/>
      <c r="P366" s="120"/>
      <c r="Q366" s="119"/>
      <c r="R366" s="120"/>
      <c r="S366" s="119"/>
    </row>
    <row r="367" spans="1:19" x14ac:dyDescent="0.25">
      <c r="A367" s="117"/>
      <c r="B367" s="118"/>
      <c r="C367" s="119"/>
      <c r="D367" s="119"/>
      <c r="E367" s="120"/>
      <c r="F367" s="119"/>
      <c r="G367" s="120"/>
      <c r="H367" s="119"/>
      <c r="M367" s="118"/>
      <c r="N367" s="119"/>
      <c r="O367" s="119"/>
      <c r="P367" s="120"/>
      <c r="Q367" s="119"/>
      <c r="R367" s="120"/>
      <c r="S367" s="119"/>
    </row>
    <row r="368" spans="1:19" x14ac:dyDescent="0.25">
      <c r="A368" s="117"/>
      <c r="B368" s="118"/>
      <c r="C368" s="119"/>
      <c r="D368" s="119"/>
      <c r="E368" s="120"/>
      <c r="F368" s="119"/>
      <c r="G368" s="120"/>
      <c r="H368" s="119"/>
      <c r="M368" s="118"/>
      <c r="N368" s="119"/>
      <c r="O368" s="119"/>
      <c r="P368" s="120"/>
      <c r="Q368" s="119"/>
      <c r="R368" s="120"/>
      <c r="S368" s="119"/>
    </row>
    <row r="369" spans="1:19" x14ac:dyDescent="0.25">
      <c r="A369" s="117"/>
      <c r="B369" s="118"/>
      <c r="C369" s="119"/>
      <c r="D369" s="119"/>
      <c r="E369" s="120"/>
      <c r="F369" s="119"/>
      <c r="G369" s="120"/>
      <c r="H369" s="119"/>
      <c r="M369" s="118"/>
      <c r="N369" s="119"/>
      <c r="O369" s="119"/>
      <c r="P369" s="120"/>
      <c r="Q369" s="119"/>
      <c r="R369" s="120"/>
      <c r="S369" s="119"/>
    </row>
    <row r="370" spans="1:19" x14ac:dyDescent="0.25">
      <c r="A370" s="117"/>
      <c r="B370" s="118"/>
      <c r="C370" s="119"/>
      <c r="D370" s="119"/>
      <c r="E370" s="120"/>
      <c r="F370" s="119"/>
      <c r="G370" s="120"/>
      <c r="H370" s="119"/>
      <c r="M370" s="118"/>
      <c r="N370" s="119"/>
      <c r="O370" s="119"/>
      <c r="P370" s="120"/>
      <c r="Q370" s="119"/>
      <c r="R370" s="120"/>
      <c r="S370" s="119"/>
    </row>
    <row r="371" spans="1:19" x14ac:dyDescent="0.25">
      <c r="A371" s="117"/>
      <c r="B371" s="118"/>
      <c r="C371" s="119"/>
      <c r="D371" s="119"/>
      <c r="E371" s="120"/>
      <c r="F371" s="119"/>
      <c r="G371" s="120"/>
      <c r="H371" s="119"/>
      <c r="M371" s="118"/>
      <c r="N371" s="119"/>
      <c r="O371" s="119"/>
      <c r="P371" s="120"/>
      <c r="Q371" s="119"/>
      <c r="R371" s="120"/>
      <c r="S371" s="119"/>
    </row>
    <row r="372" spans="1:19" x14ac:dyDescent="0.25">
      <c r="A372" s="117"/>
      <c r="B372" s="118"/>
      <c r="C372" s="119"/>
      <c r="D372" s="119"/>
      <c r="E372" s="120"/>
      <c r="F372" s="119"/>
      <c r="G372" s="120"/>
      <c r="H372" s="119"/>
      <c r="M372" s="118"/>
      <c r="N372" s="119"/>
      <c r="O372" s="119"/>
      <c r="P372" s="120"/>
      <c r="Q372" s="119"/>
      <c r="R372" s="120"/>
      <c r="S372" s="119"/>
    </row>
    <row r="373" spans="1:19" x14ac:dyDescent="0.25">
      <c r="A373" s="117"/>
      <c r="B373" s="118"/>
      <c r="C373" s="119"/>
      <c r="D373" s="119"/>
      <c r="E373" s="120"/>
      <c r="F373" s="119"/>
      <c r="G373" s="120"/>
      <c r="H373" s="119"/>
      <c r="M373" s="118"/>
      <c r="N373" s="119"/>
      <c r="O373" s="119"/>
      <c r="P373" s="120"/>
      <c r="Q373" s="119"/>
      <c r="R373" s="120"/>
      <c r="S373" s="119"/>
    </row>
    <row r="374" spans="1:19" x14ac:dyDescent="0.25">
      <c r="A374" s="117"/>
      <c r="B374" s="118"/>
      <c r="C374" s="119"/>
      <c r="D374" s="119"/>
      <c r="E374" s="120"/>
      <c r="F374" s="119"/>
      <c r="G374" s="120"/>
      <c r="H374" s="119"/>
      <c r="M374" s="118"/>
      <c r="N374" s="119"/>
      <c r="O374" s="119"/>
      <c r="P374" s="120"/>
      <c r="Q374" s="119"/>
      <c r="R374" s="120"/>
      <c r="S374" s="119"/>
    </row>
    <row r="375" spans="1:19" x14ac:dyDescent="0.25">
      <c r="A375" s="117"/>
      <c r="B375" s="118"/>
      <c r="C375" s="119"/>
      <c r="D375" s="119"/>
      <c r="E375" s="120"/>
      <c r="F375" s="119"/>
      <c r="G375" s="120"/>
      <c r="H375" s="119"/>
      <c r="M375" s="118"/>
      <c r="N375" s="119"/>
      <c r="O375" s="119"/>
      <c r="P375" s="120"/>
      <c r="Q375" s="119"/>
      <c r="R375" s="120"/>
      <c r="S375" s="119"/>
    </row>
    <row r="376" spans="1:19" x14ac:dyDescent="0.25">
      <c r="A376" s="117"/>
      <c r="B376" s="118"/>
      <c r="C376" s="119"/>
      <c r="D376" s="119"/>
      <c r="E376" s="120"/>
      <c r="F376" s="119"/>
      <c r="G376" s="120"/>
      <c r="H376" s="119"/>
      <c r="M376" s="118"/>
      <c r="N376" s="119"/>
      <c r="O376" s="119"/>
      <c r="P376" s="120"/>
      <c r="Q376" s="119"/>
      <c r="R376" s="120"/>
      <c r="S376" s="119"/>
    </row>
    <row r="377" spans="1:19" x14ac:dyDescent="0.25">
      <c r="A377" s="117"/>
      <c r="B377" s="118"/>
      <c r="C377" s="119"/>
      <c r="D377" s="119"/>
      <c r="E377" s="120"/>
      <c r="F377" s="119"/>
      <c r="G377" s="120"/>
      <c r="H377" s="119"/>
      <c r="M377" s="118"/>
      <c r="N377" s="119"/>
      <c r="O377" s="119"/>
      <c r="P377" s="120"/>
      <c r="Q377" s="119"/>
      <c r="R377" s="120"/>
      <c r="S377" s="119"/>
    </row>
    <row r="378" spans="1:19" x14ac:dyDescent="0.25">
      <c r="A378" s="117"/>
      <c r="B378" s="118"/>
      <c r="C378" s="119"/>
      <c r="D378" s="119"/>
      <c r="E378" s="120"/>
      <c r="F378" s="119"/>
      <c r="G378" s="120"/>
      <c r="H378" s="119"/>
      <c r="M378" s="118"/>
      <c r="N378" s="119"/>
      <c r="O378" s="119"/>
      <c r="P378" s="120"/>
      <c r="Q378" s="119"/>
      <c r="R378" s="120"/>
      <c r="S378" s="119"/>
    </row>
    <row r="379" spans="1:19" x14ac:dyDescent="0.25">
      <c r="A379" s="117"/>
      <c r="B379" s="118"/>
      <c r="C379" s="119"/>
      <c r="D379" s="119"/>
      <c r="E379" s="120"/>
      <c r="F379" s="119"/>
      <c r="G379" s="120"/>
      <c r="H379" s="119"/>
      <c r="M379" s="118"/>
      <c r="N379" s="119"/>
      <c r="O379" s="119"/>
      <c r="P379" s="120"/>
      <c r="Q379" s="119"/>
      <c r="R379" s="120"/>
      <c r="S379" s="119"/>
    </row>
    <row r="380" spans="1:19" x14ac:dyDescent="0.25">
      <c r="A380" s="117"/>
      <c r="B380" s="118"/>
      <c r="C380" s="119"/>
      <c r="D380" s="119"/>
      <c r="E380" s="120"/>
      <c r="F380" s="119"/>
      <c r="G380" s="120"/>
      <c r="H380" s="119"/>
      <c r="M380" s="118"/>
      <c r="N380" s="119"/>
      <c r="O380" s="119"/>
      <c r="P380" s="120"/>
      <c r="Q380" s="119"/>
      <c r="R380" s="120"/>
      <c r="S380" s="119"/>
    </row>
    <row r="381" spans="1:19" x14ac:dyDescent="0.25">
      <c r="A381" s="117"/>
      <c r="B381" s="118"/>
      <c r="C381" s="119"/>
      <c r="D381" s="119"/>
      <c r="E381" s="120"/>
      <c r="F381" s="119"/>
      <c r="G381" s="120"/>
      <c r="H381" s="119"/>
      <c r="M381" s="118"/>
      <c r="N381" s="119"/>
      <c r="O381" s="119"/>
      <c r="P381" s="120"/>
      <c r="Q381" s="119"/>
      <c r="R381" s="120"/>
      <c r="S381" s="119"/>
    </row>
    <row r="382" spans="1:19" x14ac:dyDescent="0.25">
      <c r="A382" s="117"/>
      <c r="B382" s="118"/>
      <c r="C382" s="119"/>
      <c r="D382" s="119"/>
      <c r="E382" s="120"/>
      <c r="F382" s="119"/>
      <c r="G382" s="120"/>
      <c r="H382" s="119"/>
      <c r="M382" s="118"/>
      <c r="N382" s="119"/>
      <c r="O382" s="119"/>
      <c r="P382" s="120"/>
      <c r="Q382" s="119"/>
      <c r="R382" s="120"/>
      <c r="S382" s="119"/>
    </row>
    <row r="383" spans="1:19" x14ac:dyDescent="0.25">
      <c r="A383" s="117"/>
      <c r="B383" s="118"/>
      <c r="C383" s="119"/>
      <c r="D383" s="119"/>
      <c r="E383" s="120"/>
      <c r="F383" s="119"/>
      <c r="G383" s="120"/>
      <c r="H383" s="119"/>
      <c r="M383" s="118"/>
      <c r="N383" s="119"/>
      <c r="O383" s="119"/>
      <c r="P383" s="120"/>
      <c r="Q383" s="119"/>
      <c r="R383" s="120"/>
      <c r="S383" s="119"/>
    </row>
    <row r="384" spans="1:19" x14ac:dyDescent="0.25">
      <c r="A384" s="117"/>
      <c r="B384" s="118"/>
      <c r="C384" s="119"/>
      <c r="D384" s="119"/>
      <c r="E384" s="120"/>
      <c r="F384" s="119"/>
      <c r="G384" s="120"/>
      <c r="H384" s="119"/>
      <c r="M384" s="118"/>
      <c r="N384" s="119"/>
      <c r="O384" s="119"/>
      <c r="P384" s="120"/>
      <c r="Q384" s="119"/>
      <c r="R384" s="120"/>
      <c r="S384" s="119"/>
    </row>
    <row r="385" spans="1:19" x14ac:dyDescent="0.25">
      <c r="A385" s="117"/>
      <c r="B385" s="118"/>
      <c r="C385" s="119"/>
      <c r="D385" s="119"/>
      <c r="E385" s="120"/>
      <c r="F385" s="119"/>
      <c r="G385" s="120"/>
      <c r="H385" s="119"/>
      <c r="M385" s="118"/>
      <c r="N385" s="119"/>
      <c r="O385" s="119"/>
      <c r="P385" s="120"/>
      <c r="Q385" s="119"/>
      <c r="R385" s="120"/>
      <c r="S385" s="119"/>
    </row>
    <row r="386" spans="1:19" x14ac:dyDescent="0.25">
      <c r="A386" s="117"/>
      <c r="B386" s="118"/>
      <c r="C386" s="119"/>
      <c r="D386" s="119"/>
      <c r="E386" s="120"/>
      <c r="F386" s="119"/>
      <c r="G386" s="120"/>
      <c r="H386" s="119"/>
      <c r="M386" s="118"/>
      <c r="N386" s="119"/>
      <c r="O386" s="119"/>
      <c r="P386" s="120"/>
      <c r="Q386" s="119"/>
      <c r="R386" s="120"/>
      <c r="S386" s="119"/>
    </row>
    <row r="387" spans="1:19" x14ac:dyDescent="0.25">
      <c r="A387" s="117"/>
      <c r="B387" s="118"/>
      <c r="C387" s="119"/>
      <c r="D387" s="119"/>
      <c r="E387" s="120"/>
      <c r="F387" s="119"/>
      <c r="G387" s="120"/>
      <c r="H387" s="119"/>
      <c r="M387" s="118"/>
      <c r="N387" s="119"/>
      <c r="O387" s="119"/>
      <c r="P387" s="120"/>
      <c r="Q387" s="119"/>
      <c r="R387" s="120"/>
      <c r="S387" s="119"/>
    </row>
    <row r="388" spans="1:19" x14ac:dyDescent="0.25">
      <c r="A388" s="117"/>
      <c r="B388" s="118"/>
      <c r="C388" s="119"/>
      <c r="D388" s="119"/>
      <c r="E388" s="120"/>
      <c r="F388" s="119"/>
      <c r="G388" s="120"/>
      <c r="H388" s="119"/>
      <c r="M388" s="118"/>
      <c r="N388" s="119"/>
      <c r="O388" s="119"/>
      <c r="P388" s="120"/>
      <c r="Q388" s="119"/>
      <c r="R388" s="120"/>
      <c r="S388" s="119"/>
    </row>
    <row r="389" spans="1:19" x14ac:dyDescent="0.25">
      <c r="A389" s="117"/>
      <c r="B389" s="118"/>
      <c r="C389" s="119"/>
      <c r="D389" s="119"/>
      <c r="E389" s="120"/>
      <c r="F389" s="119"/>
      <c r="G389" s="120"/>
      <c r="H389" s="119"/>
      <c r="M389" s="118"/>
      <c r="N389" s="119"/>
      <c r="O389" s="119"/>
      <c r="P389" s="120"/>
      <c r="Q389" s="119"/>
      <c r="R389" s="120"/>
      <c r="S389" s="119"/>
    </row>
    <row r="390" spans="1:19" x14ac:dyDescent="0.25">
      <c r="A390" s="117"/>
      <c r="B390" s="118"/>
      <c r="C390" s="119"/>
      <c r="D390" s="119"/>
      <c r="E390" s="120"/>
      <c r="F390" s="119"/>
      <c r="G390" s="120"/>
      <c r="H390" s="119"/>
      <c r="M390" s="118"/>
      <c r="N390" s="119"/>
      <c r="O390" s="119"/>
      <c r="P390" s="120"/>
      <c r="Q390" s="119"/>
      <c r="R390" s="120"/>
      <c r="S390" s="119"/>
    </row>
    <row r="391" spans="1:19" x14ac:dyDescent="0.25">
      <c r="A391" s="117"/>
      <c r="B391" s="118"/>
      <c r="C391" s="119"/>
      <c r="D391" s="119"/>
      <c r="E391" s="120"/>
      <c r="F391" s="119"/>
      <c r="G391" s="120"/>
      <c r="H391" s="119"/>
      <c r="M391" s="118"/>
      <c r="N391" s="119"/>
      <c r="O391" s="119"/>
      <c r="P391" s="120"/>
      <c r="Q391" s="119"/>
      <c r="R391" s="120"/>
      <c r="S391" s="119"/>
    </row>
    <row r="392" spans="1:19" x14ac:dyDescent="0.25">
      <c r="A392" s="117"/>
      <c r="B392" s="118"/>
      <c r="C392" s="119"/>
      <c r="D392" s="119"/>
      <c r="E392" s="120"/>
      <c r="F392" s="119"/>
      <c r="G392" s="120"/>
      <c r="H392" s="119"/>
      <c r="M392" s="118"/>
      <c r="N392" s="119"/>
      <c r="O392" s="119"/>
      <c r="P392" s="120"/>
      <c r="Q392" s="119"/>
      <c r="R392" s="120"/>
      <c r="S392" s="119"/>
    </row>
    <row r="393" spans="1:19" x14ac:dyDescent="0.25">
      <c r="A393" s="117"/>
      <c r="B393" s="118"/>
      <c r="C393" s="119"/>
      <c r="D393" s="119"/>
      <c r="E393" s="120"/>
      <c r="F393" s="119"/>
      <c r="G393" s="120"/>
      <c r="H393" s="119"/>
      <c r="M393" s="118"/>
      <c r="N393" s="119"/>
      <c r="O393" s="119"/>
      <c r="P393" s="120"/>
      <c r="Q393" s="119"/>
      <c r="R393" s="120"/>
      <c r="S393" s="119"/>
    </row>
    <row r="394" spans="1:19" x14ac:dyDescent="0.25">
      <c r="A394" s="117"/>
      <c r="B394" s="118"/>
      <c r="C394" s="119"/>
      <c r="D394" s="119"/>
      <c r="E394" s="120"/>
      <c r="F394" s="119"/>
      <c r="G394" s="120"/>
      <c r="H394" s="119"/>
      <c r="M394" s="118"/>
      <c r="N394" s="119"/>
      <c r="O394" s="119"/>
      <c r="P394" s="120"/>
      <c r="Q394" s="119"/>
      <c r="R394" s="120"/>
      <c r="S394" s="119"/>
    </row>
    <row r="395" spans="1:19" x14ac:dyDescent="0.25">
      <c r="A395" s="117"/>
      <c r="B395" s="118"/>
      <c r="C395" s="119"/>
      <c r="D395" s="119"/>
      <c r="E395" s="120"/>
      <c r="F395" s="119"/>
      <c r="G395" s="120"/>
      <c r="H395" s="119"/>
      <c r="M395" s="118"/>
      <c r="N395" s="119"/>
      <c r="O395" s="119"/>
      <c r="P395" s="120"/>
      <c r="Q395" s="119"/>
      <c r="R395" s="120"/>
      <c r="S395" s="119"/>
    </row>
    <row r="396" spans="1:19" x14ac:dyDescent="0.25">
      <c r="A396" s="117"/>
      <c r="B396" s="118"/>
      <c r="C396" s="119"/>
      <c r="D396" s="119"/>
      <c r="E396" s="120"/>
      <c r="F396" s="119"/>
      <c r="G396" s="120"/>
      <c r="H396" s="119"/>
      <c r="M396" s="118"/>
      <c r="N396" s="119"/>
      <c r="O396" s="119"/>
      <c r="P396" s="120"/>
      <c r="Q396" s="119"/>
      <c r="R396" s="120"/>
      <c r="S396" s="119"/>
    </row>
    <row r="397" spans="1:19" x14ac:dyDescent="0.25">
      <c r="A397" s="117"/>
      <c r="B397" s="118"/>
      <c r="C397" s="119"/>
      <c r="D397" s="119"/>
      <c r="E397" s="120"/>
      <c r="F397" s="119"/>
      <c r="G397" s="120"/>
      <c r="H397" s="119"/>
      <c r="M397" s="118"/>
      <c r="N397" s="119"/>
      <c r="O397" s="119"/>
      <c r="P397" s="120"/>
      <c r="Q397" s="119"/>
      <c r="R397" s="120"/>
      <c r="S397" s="119"/>
    </row>
    <row r="398" spans="1:19" x14ac:dyDescent="0.25">
      <c r="A398" s="117"/>
      <c r="B398" s="118"/>
      <c r="C398" s="119"/>
      <c r="D398" s="119"/>
      <c r="E398" s="120"/>
      <c r="F398" s="119"/>
      <c r="G398" s="120"/>
      <c r="H398" s="119"/>
      <c r="M398" s="118"/>
      <c r="N398" s="119"/>
      <c r="O398" s="119"/>
      <c r="P398" s="120"/>
      <c r="Q398" s="119"/>
      <c r="R398" s="120"/>
      <c r="S398" s="119"/>
    </row>
    <row r="399" spans="1:19" x14ac:dyDescent="0.25">
      <c r="A399" s="117"/>
      <c r="B399" s="118"/>
      <c r="C399" s="119"/>
      <c r="D399" s="119"/>
      <c r="E399" s="120"/>
      <c r="F399" s="119"/>
      <c r="G399" s="120"/>
      <c r="H399" s="119"/>
      <c r="M399" s="118"/>
      <c r="N399" s="119"/>
      <c r="O399" s="119"/>
      <c r="P399" s="120"/>
      <c r="Q399" s="119"/>
      <c r="R399" s="120"/>
      <c r="S399" s="119"/>
    </row>
    <row r="400" spans="1:19" x14ac:dyDescent="0.25">
      <c r="A400" s="117"/>
      <c r="B400" s="118"/>
      <c r="C400" s="119"/>
      <c r="D400" s="119"/>
      <c r="E400" s="120"/>
      <c r="F400" s="119"/>
      <c r="G400" s="120"/>
      <c r="H400" s="119"/>
      <c r="M400" s="118"/>
      <c r="N400" s="119"/>
      <c r="O400" s="119"/>
      <c r="P400" s="120"/>
      <c r="Q400" s="119"/>
      <c r="R400" s="120"/>
      <c r="S400" s="119"/>
    </row>
    <row r="401" spans="1:19" x14ac:dyDescent="0.25">
      <c r="A401" s="117"/>
      <c r="B401" s="118"/>
      <c r="C401" s="119"/>
      <c r="D401" s="119"/>
      <c r="E401" s="120"/>
      <c r="F401" s="119"/>
      <c r="G401" s="120"/>
      <c r="H401" s="119"/>
      <c r="M401" s="118"/>
      <c r="N401" s="119"/>
      <c r="O401" s="119"/>
      <c r="P401" s="120"/>
      <c r="Q401" s="119"/>
      <c r="R401" s="120"/>
      <c r="S401" s="119"/>
    </row>
    <row r="402" spans="1:19" x14ac:dyDescent="0.25">
      <c r="A402" s="117"/>
      <c r="B402" s="118"/>
      <c r="C402" s="119"/>
      <c r="D402" s="119"/>
      <c r="E402" s="120"/>
      <c r="F402" s="119"/>
      <c r="G402" s="120"/>
      <c r="H402" s="119"/>
      <c r="M402" s="118"/>
      <c r="N402" s="119"/>
      <c r="O402" s="119"/>
      <c r="P402" s="120"/>
      <c r="Q402" s="119"/>
      <c r="R402" s="120"/>
      <c r="S402" s="119"/>
    </row>
    <row r="403" spans="1:19" x14ac:dyDescent="0.25">
      <c r="A403" s="117"/>
      <c r="B403" s="118"/>
      <c r="C403" s="119"/>
      <c r="D403" s="119"/>
      <c r="E403" s="120"/>
      <c r="F403" s="119"/>
      <c r="G403" s="120"/>
      <c r="H403" s="119"/>
      <c r="M403" s="118"/>
      <c r="N403" s="119"/>
      <c r="O403" s="119"/>
      <c r="P403" s="120"/>
      <c r="Q403" s="119"/>
      <c r="R403" s="120"/>
      <c r="S403" s="119"/>
    </row>
    <row r="404" spans="1:19" x14ac:dyDescent="0.25">
      <c r="A404" s="117"/>
      <c r="B404" s="118"/>
      <c r="C404" s="119"/>
      <c r="D404" s="119"/>
      <c r="E404" s="120"/>
      <c r="F404" s="119"/>
      <c r="G404" s="120"/>
      <c r="H404" s="119"/>
      <c r="M404" s="118"/>
      <c r="N404" s="119"/>
      <c r="O404" s="119"/>
      <c r="P404" s="120"/>
      <c r="Q404" s="119"/>
      <c r="R404" s="120"/>
      <c r="S404" s="119"/>
    </row>
    <row r="405" spans="1:19" x14ac:dyDescent="0.25">
      <c r="A405" s="117"/>
      <c r="B405" s="118"/>
      <c r="C405" s="119"/>
      <c r="D405" s="119"/>
      <c r="E405" s="120"/>
      <c r="F405" s="119"/>
      <c r="G405" s="120"/>
      <c r="H405" s="119"/>
      <c r="M405" s="118"/>
      <c r="N405" s="119"/>
      <c r="O405" s="119"/>
      <c r="P405" s="120"/>
      <c r="Q405" s="119"/>
      <c r="R405" s="120"/>
      <c r="S405" s="119"/>
    </row>
    <row r="406" spans="1:19" x14ac:dyDescent="0.25">
      <c r="A406" s="117"/>
      <c r="B406" s="118"/>
      <c r="C406" s="119"/>
      <c r="D406" s="119"/>
      <c r="E406" s="120"/>
      <c r="F406" s="119"/>
      <c r="G406" s="120"/>
      <c r="H406" s="119"/>
      <c r="M406" s="118"/>
      <c r="N406" s="119"/>
      <c r="O406" s="119"/>
      <c r="P406" s="120"/>
      <c r="Q406" s="119"/>
      <c r="R406" s="120"/>
      <c r="S406" s="119"/>
    </row>
    <row r="407" spans="1:19" x14ac:dyDescent="0.25">
      <c r="A407" s="117"/>
      <c r="B407" s="118"/>
      <c r="C407" s="119"/>
      <c r="D407" s="119"/>
      <c r="E407" s="120"/>
      <c r="F407" s="119"/>
      <c r="G407" s="120"/>
      <c r="H407" s="119"/>
      <c r="M407" s="118"/>
      <c r="N407" s="119"/>
      <c r="O407" s="119"/>
      <c r="P407" s="120"/>
      <c r="Q407" s="119"/>
      <c r="R407" s="120"/>
      <c r="S407" s="119"/>
    </row>
    <row r="408" spans="1:19" x14ac:dyDescent="0.25">
      <c r="A408" s="117"/>
      <c r="B408" s="118"/>
      <c r="C408" s="119"/>
      <c r="D408" s="119"/>
      <c r="E408" s="120"/>
      <c r="F408" s="119"/>
      <c r="G408" s="120"/>
      <c r="H408" s="119"/>
      <c r="M408" s="118"/>
      <c r="N408" s="119"/>
      <c r="O408" s="119"/>
      <c r="P408" s="120"/>
      <c r="Q408" s="119"/>
      <c r="R408" s="120"/>
      <c r="S408" s="119"/>
    </row>
    <row r="409" spans="1:19" x14ac:dyDescent="0.25">
      <c r="A409" s="117"/>
      <c r="B409" s="118"/>
      <c r="C409" s="119"/>
      <c r="D409" s="119"/>
      <c r="E409" s="120"/>
      <c r="F409" s="119"/>
      <c r="G409" s="120"/>
      <c r="H409" s="119"/>
      <c r="M409" s="118"/>
      <c r="N409" s="119"/>
      <c r="O409" s="119"/>
      <c r="P409" s="120"/>
      <c r="Q409" s="119"/>
      <c r="R409" s="120"/>
      <c r="S409" s="119"/>
    </row>
    <row r="410" spans="1:19" x14ac:dyDescent="0.25">
      <c r="A410" s="117"/>
      <c r="B410" s="118"/>
      <c r="C410" s="119"/>
      <c r="D410" s="119"/>
      <c r="E410" s="120"/>
      <c r="F410" s="119"/>
      <c r="G410" s="120"/>
      <c r="H410" s="119"/>
      <c r="M410" s="118"/>
      <c r="N410" s="119"/>
      <c r="O410" s="119"/>
      <c r="P410" s="120"/>
      <c r="Q410" s="119"/>
      <c r="R410" s="120"/>
      <c r="S410" s="119"/>
    </row>
    <row r="411" spans="1:19" x14ac:dyDescent="0.25">
      <c r="A411" s="117"/>
      <c r="B411" s="118"/>
      <c r="C411" s="119"/>
      <c r="D411" s="119"/>
      <c r="E411" s="120"/>
      <c r="F411" s="119"/>
      <c r="G411" s="120"/>
      <c r="H411" s="119"/>
      <c r="M411" s="118"/>
      <c r="N411" s="119"/>
      <c r="O411" s="119"/>
      <c r="P411" s="120"/>
      <c r="Q411" s="119"/>
      <c r="R411" s="120"/>
      <c r="S411" s="119"/>
    </row>
    <row r="412" spans="1:19" x14ac:dyDescent="0.25">
      <c r="A412" s="117"/>
      <c r="B412" s="118"/>
      <c r="C412" s="119"/>
      <c r="D412" s="119"/>
      <c r="E412" s="120"/>
      <c r="F412" s="119"/>
      <c r="G412" s="120"/>
      <c r="H412" s="119"/>
      <c r="M412" s="118"/>
      <c r="N412" s="119"/>
      <c r="O412" s="119"/>
      <c r="P412" s="120"/>
      <c r="Q412" s="119"/>
      <c r="R412" s="120"/>
      <c r="S412" s="119"/>
    </row>
    <row r="413" spans="1:19" x14ac:dyDescent="0.25">
      <c r="A413" s="117"/>
      <c r="B413" s="118"/>
      <c r="C413" s="119"/>
      <c r="D413" s="119"/>
      <c r="E413" s="120"/>
      <c r="F413" s="119"/>
      <c r="G413" s="120"/>
      <c r="H413" s="119"/>
      <c r="M413" s="118"/>
      <c r="N413" s="119"/>
      <c r="O413" s="119"/>
      <c r="P413" s="120"/>
      <c r="Q413" s="119"/>
      <c r="R413" s="120"/>
      <c r="S413" s="119"/>
    </row>
    <row r="414" spans="1:19" x14ac:dyDescent="0.25">
      <c r="A414" s="117"/>
      <c r="B414" s="118"/>
      <c r="C414" s="119"/>
      <c r="D414" s="119"/>
      <c r="E414" s="120"/>
      <c r="F414" s="119"/>
      <c r="G414" s="120"/>
      <c r="H414" s="119"/>
      <c r="M414" s="118"/>
      <c r="N414" s="119"/>
      <c r="O414" s="119"/>
      <c r="P414" s="120"/>
      <c r="Q414" s="119"/>
      <c r="R414" s="120"/>
      <c r="S414" s="119"/>
    </row>
    <row r="415" spans="1:19" x14ac:dyDescent="0.25">
      <c r="A415" s="117"/>
      <c r="B415" s="118"/>
      <c r="C415" s="119"/>
      <c r="D415" s="119"/>
      <c r="E415" s="120"/>
      <c r="F415" s="119"/>
      <c r="G415" s="120"/>
      <c r="H415" s="119"/>
      <c r="M415" s="118"/>
      <c r="N415" s="119"/>
      <c r="O415" s="119"/>
      <c r="P415" s="120"/>
      <c r="Q415" s="119"/>
      <c r="R415" s="120"/>
      <c r="S415" s="119"/>
    </row>
    <row r="416" spans="1:19" x14ac:dyDescent="0.25">
      <c r="A416" s="117"/>
      <c r="B416" s="118"/>
      <c r="C416" s="119"/>
      <c r="D416" s="119"/>
      <c r="E416" s="120"/>
      <c r="F416" s="119"/>
      <c r="G416" s="120"/>
      <c r="H416" s="119"/>
      <c r="M416" s="118"/>
      <c r="N416" s="119"/>
      <c r="O416" s="119"/>
      <c r="P416" s="120"/>
      <c r="Q416" s="119"/>
      <c r="R416" s="120"/>
      <c r="S416" s="119"/>
    </row>
    <row r="417" spans="1:19" x14ac:dyDescent="0.25">
      <c r="A417" s="117"/>
      <c r="B417" s="118"/>
      <c r="C417" s="119"/>
      <c r="D417" s="119"/>
      <c r="E417" s="120"/>
      <c r="F417" s="119"/>
      <c r="G417" s="120"/>
      <c r="H417" s="119"/>
      <c r="M417" s="118"/>
      <c r="N417" s="119"/>
      <c r="O417" s="119"/>
      <c r="P417" s="120"/>
      <c r="Q417" s="119"/>
      <c r="R417" s="120"/>
      <c r="S417" s="119"/>
    </row>
    <row r="418" spans="1:19" x14ac:dyDescent="0.25">
      <c r="A418" s="117"/>
      <c r="B418" s="118"/>
      <c r="C418" s="119"/>
      <c r="D418" s="119"/>
      <c r="E418" s="120"/>
      <c r="F418" s="119"/>
      <c r="G418" s="120"/>
      <c r="H418" s="119"/>
      <c r="M418" s="118"/>
      <c r="N418" s="119"/>
      <c r="O418" s="119"/>
      <c r="P418" s="120"/>
      <c r="Q418" s="119"/>
      <c r="R418" s="120"/>
      <c r="S418" s="119"/>
    </row>
    <row r="419" spans="1:19" x14ac:dyDescent="0.25">
      <c r="A419" s="117"/>
      <c r="B419" s="118"/>
      <c r="C419" s="119"/>
      <c r="D419" s="119"/>
      <c r="E419" s="120"/>
      <c r="F419" s="119"/>
      <c r="G419" s="120"/>
      <c r="H419" s="119"/>
      <c r="M419" s="118"/>
      <c r="N419" s="119"/>
      <c r="O419" s="119"/>
      <c r="P419" s="120"/>
      <c r="Q419" s="119"/>
      <c r="R419" s="120"/>
      <c r="S419" s="119"/>
    </row>
    <row r="420" spans="1:19" x14ac:dyDescent="0.25">
      <c r="A420" s="117"/>
      <c r="B420" s="118"/>
      <c r="C420" s="119"/>
      <c r="D420" s="119"/>
      <c r="E420" s="120"/>
      <c r="F420" s="119"/>
      <c r="G420" s="120"/>
      <c r="H420" s="119"/>
      <c r="M420" s="118"/>
      <c r="N420" s="119"/>
      <c r="O420" s="119"/>
      <c r="P420" s="120"/>
      <c r="Q420" s="119"/>
      <c r="R420" s="120"/>
      <c r="S420" s="119"/>
    </row>
    <row r="421" spans="1:19" x14ac:dyDescent="0.25">
      <c r="A421" s="117"/>
      <c r="B421" s="118"/>
      <c r="C421" s="119"/>
      <c r="D421" s="119"/>
      <c r="E421" s="120"/>
      <c r="F421" s="119"/>
      <c r="G421" s="120"/>
      <c r="H421" s="119"/>
      <c r="M421" s="118"/>
      <c r="N421" s="119"/>
      <c r="O421" s="119"/>
      <c r="P421" s="120"/>
      <c r="Q421" s="119"/>
      <c r="R421" s="120"/>
      <c r="S421" s="119"/>
    </row>
    <row r="422" spans="1:19" x14ac:dyDescent="0.25">
      <c r="A422" s="117"/>
      <c r="B422" s="118"/>
      <c r="C422" s="119"/>
      <c r="D422" s="119"/>
      <c r="E422" s="120"/>
      <c r="F422" s="119"/>
      <c r="G422" s="120"/>
      <c r="H422" s="119"/>
      <c r="M422" s="118"/>
      <c r="N422" s="119"/>
      <c r="O422" s="119"/>
      <c r="P422" s="120"/>
      <c r="Q422" s="119"/>
      <c r="R422" s="120"/>
      <c r="S422" s="119"/>
    </row>
    <row r="423" spans="1:19" x14ac:dyDescent="0.25">
      <c r="A423" s="117"/>
      <c r="B423" s="118"/>
      <c r="C423" s="119"/>
      <c r="D423" s="119"/>
      <c r="E423" s="120"/>
      <c r="F423" s="119"/>
      <c r="G423" s="120"/>
      <c r="H423" s="119"/>
      <c r="M423" s="118"/>
      <c r="N423" s="119"/>
      <c r="O423" s="119"/>
      <c r="P423" s="120"/>
      <c r="Q423" s="119"/>
      <c r="R423" s="120"/>
      <c r="S423" s="119"/>
    </row>
    <row r="424" spans="1:19" x14ac:dyDescent="0.25">
      <c r="A424" s="117"/>
      <c r="B424" s="118"/>
      <c r="C424" s="119"/>
      <c r="D424" s="119"/>
      <c r="E424" s="120"/>
      <c r="F424" s="119"/>
      <c r="G424" s="120"/>
      <c r="H424" s="119"/>
      <c r="M424" s="118"/>
      <c r="N424" s="119"/>
      <c r="O424" s="119"/>
      <c r="P424" s="120"/>
      <c r="Q424" s="119"/>
      <c r="R424" s="120"/>
      <c r="S424" s="119"/>
    </row>
    <row r="425" spans="1:19" x14ac:dyDescent="0.25">
      <c r="A425" s="117"/>
      <c r="B425" s="118"/>
      <c r="C425" s="119"/>
      <c r="D425" s="119"/>
      <c r="E425" s="120"/>
      <c r="F425" s="119"/>
      <c r="G425" s="120"/>
      <c r="H425" s="119"/>
      <c r="M425" s="118"/>
      <c r="N425" s="119"/>
      <c r="O425" s="119"/>
      <c r="P425" s="120"/>
      <c r="Q425" s="119"/>
      <c r="R425" s="120"/>
      <c r="S425" s="119"/>
    </row>
    <row r="426" spans="1:19" x14ac:dyDescent="0.25">
      <c r="A426" s="117"/>
      <c r="B426" s="118"/>
      <c r="C426" s="119"/>
      <c r="D426" s="119"/>
      <c r="E426" s="120"/>
      <c r="F426" s="119"/>
      <c r="G426" s="120"/>
      <c r="H426" s="119"/>
      <c r="M426" s="118"/>
      <c r="N426" s="119"/>
      <c r="O426" s="119"/>
      <c r="P426" s="120"/>
      <c r="Q426" s="119"/>
      <c r="R426" s="120"/>
      <c r="S426" s="119"/>
    </row>
    <row r="427" spans="1:19" x14ac:dyDescent="0.25">
      <c r="A427" s="117"/>
      <c r="B427" s="118"/>
      <c r="C427" s="119"/>
      <c r="D427" s="119"/>
      <c r="E427" s="120"/>
      <c r="F427" s="119"/>
      <c r="G427" s="120"/>
      <c r="H427" s="119"/>
      <c r="M427" s="118"/>
      <c r="N427" s="119"/>
      <c r="O427" s="119"/>
      <c r="P427" s="120"/>
      <c r="Q427" s="119"/>
      <c r="R427" s="120"/>
      <c r="S427" s="119"/>
    </row>
    <row r="428" spans="1:19" x14ac:dyDescent="0.25">
      <c r="A428" s="117"/>
      <c r="B428" s="118"/>
      <c r="C428" s="119"/>
      <c r="D428" s="119"/>
      <c r="E428" s="120"/>
      <c r="F428" s="119"/>
      <c r="G428" s="120"/>
      <c r="H428" s="119"/>
      <c r="M428" s="118"/>
      <c r="N428" s="119"/>
      <c r="O428" s="119"/>
      <c r="P428" s="120"/>
      <c r="Q428" s="119"/>
      <c r="R428" s="120"/>
      <c r="S428" s="119"/>
    </row>
    <row r="429" spans="1:19" x14ac:dyDescent="0.25">
      <c r="A429" s="117"/>
      <c r="B429" s="118"/>
      <c r="C429" s="119"/>
      <c r="D429" s="119"/>
      <c r="E429" s="120"/>
      <c r="F429" s="119"/>
      <c r="G429" s="120"/>
      <c r="H429" s="119"/>
      <c r="M429" s="118"/>
      <c r="N429" s="119"/>
      <c r="O429" s="119"/>
      <c r="P429" s="120"/>
      <c r="Q429" s="119"/>
      <c r="R429" s="120"/>
      <c r="S429" s="119"/>
    </row>
    <row r="430" spans="1:19" x14ac:dyDescent="0.25">
      <c r="A430" s="117"/>
      <c r="B430" s="118"/>
      <c r="C430" s="119"/>
      <c r="D430" s="119"/>
      <c r="E430" s="120"/>
      <c r="F430" s="119"/>
      <c r="G430" s="120"/>
      <c r="H430" s="119"/>
      <c r="M430" s="118"/>
      <c r="N430" s="119"/>
      <c r="O430" s="119"/>
      <c r="P430" s="120"/>
      <c r="Q430" s="119"/>
      <c r="R430" s="120"/>
      <c r="S430" s="119"/>
    </row>
    <row r="431" spans="1:19" x14ac:dyDescent="0.25">
      <c r="A431" s="117"/>
      <c r="B431" s="118"/>
      <c r="C431" s="119"/>
      <c r="D431" s="119"/>
      <c r="E431" s="120"/>
      <c r="F431" s="119"/>
      <c r="G431" s="120"/>
      <c r="H431" s="119"/>
      <c r="M431" s="118"/>
      <c r="N431" s="119"/>
      <c r="O431" s="119"/>
      <c r="P431" s="120"/>
      <c r="Q431" s="119"/>
      <c r="R431" s="120"/>
      <c r="S431" s="119"/>
    </row>
    <row r="432" spans="1:19" x14ac:dyDescent="0.25">
      <c r="A432" s="117"/>
      <c r="B432" s="118"/>
      <c r="C432" s="119"/>
      <c r="D432" s="119"/>
      <c r="E432" s="120"/>
      <c r="F432" s="119"/>
      <c r="G432" s="120"/>
      <c r="H432" s="119"/>
      <c r="M432" s="118"/>
      <c r="N432" s="119"/>
      <c r="O432" s="119"/>
      <c r="P432" s="120"/>
      <c r="Q432" s="119"/>
      <c r="R432" s="120"/>
      <c r="S432" s="119"/>
    </row>
    <row r="433" spans="1:19" x14ac:dyDescent="0.25">
      <c r="A433" s="117"/>
      <c r="B433" s="118"/>
      <c r="C433" s="119"/>
      <c r="D433" s="119"/>
      <c r="E433" s="120"/>
      <c r="F433" s="119"/>
      <c r="G433" s="120"/>
      <c r="H433" s="119"/>
      <c r="M433" s="118"/>
      <c r="N433" s="119"/>
      <c r="O433" s="119"/>
      <c r="P433" s="120"/>
      <c r="Q433" s="119"/>
      <c r="R433" s="120"/>
      <c r="S433" s="119"/>
    </row>
    <row r="434" spans="1:19" x14ac:dyDescent="0.25">
      <c r="A434" s="117"/>
      <c r="B434" s="118"/>
      <c r="C434" s="119"/>
      <c r="D434" s="119"/>
      <c r="E434" s="120"/>
      <c r="F434" s="119"/>
      <c r="G434" s="120"/>
      <c r="H434" s="119"/>
      <c r="M434" s="118"/>
      <c r="N434" s="119"/>
      <c r="O434" s="119"/>
      <c r="P434" s="120"/>
      <c r="Q434" s="119"/>
      <c r="R434" s="120"/>
      <c r="S434" s="119"/>
    </row>
    <row r="435" spans="1:19" x14ac:dyDescent="0.25">
      <c r="A435" s="117"/>
      <c r="B435" s="118"/>
      <c r="C435" s="119"/>
      <c r="D435" s="119"/>
      <c r="E435" s="120"/>
      <c r="F435" s="119"/>
      <c r="G435" s="120"/>
      <c r="H435" s="119"/>
      <c r="M435" s="118"/>
      <c r="N435" s="119"/>
      <c r="O435" s="119"/>
      <c r="P435" s="120"/>
      <c r="Q435" s="119"/>
      <c r="R435" s="120"/>
      <c r="S435" s="119"/>
    </row>
    <row r="436" spans="1:19" x14ac:dyDescent="0.25">
      <c r="A436" s="117"/>
      <c r="B436" s="118"/>
      <c r="C436" s="119"/>
      <c r="D436" s="119"/>
      <c r="E436" s="120"/>
      <c r="F436" s="119"/>
      <c r="G436" s="120"/>
      <c r="H436" s="119"/>
      <c r="M436" s="118"/>
      <c r="N436" s="119"/>
      <c r="O436" s="119"/>
      <c r="P436" s="120"/>
      <c r="Q436" s="119"/>
      <c r="R436" s="120"/>
      <c r="S436" s="119"/>
    </row>
    <row r="437" spans="1:19" x14ac:dyDescent="0.25">
      <c r="A437" s="117"/>
      <c r="B437" s="118"/>
      <c r="C437" s="119"/>
      <c r="D437" s="119"/>
      <c r="E437" s="120"/>
      <c r="F437" s="119"/>
      <c r="G437" s="120"/>
      <c r="H437" s="119"/>
      <c r="M437" s="118"/>
      <c r="N437" s="119"/>
      <c r="O437" s="119"/>
      <c r="P437" s="120"/>
      <c r="Q437" s="119"/>
      <c r="R437" s="120"/>
      <c r="S437" s="119"/>
    </row>
    <row r="438" spans="1:19" x14ac:dyDescent="0.25">
      <c r="A438" s="117"/>
      <c r="B438" s="118"/>
      <c r="C438" s="119"/>
      <c r="D438" s="119"/>
      <c r="E438" s="120"/>
      <c r="F438" s="119"/>
      <c r="G438" s="120"/>
      <c r="H438" s="119"/>
      <c r="M438" s="118"/>
      <c r="N438" s="119"/>
      <c r="O438" s="119"/>
      <c r="P438" s="120"/>
      <c r="Q438" s="119"/>
      <c r="R438" s="120"/>
      <c r="S438" s="119"/>
    </row>
    <row r="439" spans="1:19" x14ac:dyDescent="0.25">
      <c r="A439" s="117"/>
      <c r="B439" s="118"/>
      <c r="C439" s="119"/>
      <c r="D439" s="119"/>
      <c r="E439" s="120"/>
      <c r="F439" s="119"/>
      <c r="G439" s="120"/>
      <c r="H439" s="119"/>
      <c r="M439" s="118"/>
      <c r="N439" s="119"/>
      <c r="O439" s="119"/>
      <c r="P439" s="120"/>
      <c r="Q439" s="119"/>
      <c r="R439" s="120"/>
      <c r="S439" s="119"/>
    </row>
    <row r="440" spans="1:19" x14ac:dyDescent="0.25">
      <c r="A440" s="117"/>
      <c r="B440" s="118"/>
      <c r="C440" s="119"/>
      <c r="D440" s="119"/>
      <c r="E440" s="120"/>
      <c r="F440" s="119"/>
      <c r="G440" s="120"/>
      <c r="H440" s="119"/>
      <c r="M440" s="118"/>
      <c r="N440" s="119"/>
      <c r="O440" s="119"/>
      <c r="P440" s="120"/>
      <c r="Q440" s="119"/>
      <c r="R440" s="120"/>
      <c r="S440" s="119"/>
    </row>
    <row r="441" spans="1:19" x14ac:dyDescent="0.25">
      <c r="A441" s="117"/>
      <c r="B441" s="118"/>
      <c r="C441" s="119"/>
      <c r="D441" s="119"/>
      <c r="E441" s="120"/>
      <c r="F441" s="119"/>
      <c r="G441" s="120"/>
      <c r="H441" s="119"/>
      <c r="M441" s="118"/>
      <c r="N441" s="119"/>
      <c r="O441" s="119"/>
      <c r="P441" s="120"/>
      <c r="Q441" s="119"/>
      <c r="R441" s="120"/>
      <c r="S441" s="119"/>
    </row>
    <row r="442" spans="1:19" x14ac:dyDescent="0.25">
      <c r="A442" s="117"/>
      <c r="B442" s="118"/>
      <c r="C442" s="119"/>
      <c r="D442" s="119"/>
      <c r="E442" s="120"/>
      <c r="F442" s="119"/>
      <c r="G442" s="120"/>
      <c r="H442" s="119"/>
      <c r="M442" s="118"/>
      <c r="N442" s="119"/>
      <c r="O442" s="119"/>
      <c r="P442" s="120"/>
      <c r="Q442" s="119"/>
      <c r="R442" s="120"/>
      <c r="S442" s="119"/>
    </row>
    <row r="443" spans="1:19" x14ac:dyDescent="0.25">
      <c r="A443" s="117"/>
      <c r="B443" s="118"/>
      <c r="C443" s="119"/>
      <c r="D443" s="119"/>
      <c r="E443" s="120"/>
      <c r="F443" s="119"/>
      <c r="G443" s="120"/>
      <c r="H443" s="119"/>
      <c r="M443" s="118"/>
      <c r="N443" s="119"/>
      <c r="O443" s="119"/>
      <c r="P443" s="120"/>
      <c r="Q443" s="119"/>
      <c r="R443" s="120"/>
      <c r="S443" s="119"/>
    </row>
    <row r="444" spans="1:19" x14ac:dyDescent="0.25">
      <c r="A444" s="117"/>
      <c r="B444" s="118"/>
      <c r="C444" s="119"/>
      <c r="D444" s="119"/>
      <c r="E444" s="120"/>
      <c r="F444" s="119"/>
      <c r="G444" s="120"/>
      <c r="H444" s="119"/>
      <c r="M444" s="118"/>
      <c r="N444" s="119"/>
      <c r="O444" s="119"/>
      <c r="P444" s="120"/>
      <c r="Q444" s="119"/>
      <c r="R444" s="120"/>
      <c r="S444" s="119"/>
    </row>
    <row r="445" spans="1:19" x14ac:dyDescent="0.25">
      <c r="A445" s="117"/>
      <c r="B445" s="118"/>
      <c r="C445" s="119"/>
      <c r="D445" s="119"/>
      <c r="E445" s="120"/>
      <c r="F445" s="119"/>
      <c r="G445" s="120"/>
      <c r="H445" s="119"/>
      <c r="M445" s="118"/>
      <c r="N445" s="119"/>
      <c r="O445" s="119"/>
      <c r="P445" s="120"/>
      <c r="Q445" s="119"/>
      <c r="R445" s="120"/>
      <c r="S445" s="119"/>
    </row>
    <row r="446" spans="1:19" x14ac:dyDescent="0.25">
      <c r="A446" s="117"/>
      <c r="B446" s="118"/>
      <c r="C446" s="119"/>
      <c r="D446" s="119"/>
      <c r="E446" s="120"/>
      <c r="F446" s="119"/>
      <c r="G446" s="120"/>
      <c r="H446" s="119"/>
      <c r="M446" s="118"/>
      <c r="N446" s="119"/>
      <c r="O446" s="119"/>
      <c r="P446" s="120"/>
      <c r="Q446" s="119"/>
      <c r="R446" s="120"/>
      <c r="S446" s="119"/>
    </row>
    <row r="447" spans="1:19" x14ac:dyDescent="0.25">
      <c r="A447" s="117"/>
      <c r="B447" s="118"/>
      <c r="C447" s="119"/>
      <c r="D447" s="119"/>
      <c r="E447" s="120"/>
      <c r="F447" s="119"/>
      <c r="G447" s="120"/>
      <c r="H447" s="119"/>
      <c r="M447" s="118"/>
      <c r="N447" s="119"/>
      <c r="O447" s="119"/>
      <c r="P447" s="120"/>
      <c r="Q447" s="119"/>
      <c r="R447" s="120"/>
      <c r="S447" s="119"/>
    </row>
    <row r="448" spans="1:19" x14ac:dyDescent="0.25">
      <c r="A448" s="117"/>
      <c r="B448" s="118"/>
      <c r="C448" s="119"/>
      <c r="D448" s="119"/>
      <c r="E448" s="120"/>
      <c r="F448" s="119"/>
      <c r="G448" s="120"/>
      <c r="H448" s="119"/>
      <c r="M448" s="118"/>
      <c r="N448" s="119"/>
      <c r="O448" s="119"/>
      <c r="P448" s="120"/>
      <c r="Q448" s="119"/>
      <c r="R448" s="120"/>
      <c r="S448" s="119"/>
    </row>
    <row r="449" spans="1:19" x14ac:dyDescent="0.25">
      <c r="A449" s="117"/>
      <c r="B449" s="118"/>
      <c r="C449" s="119"/>
      <c r="D449" s="119"/>
      <c r="E449" s="120"/>
      <c r="F449" s="119"/>
      <c r="G449" s="120"/>
      <c r="H449" s="119"/>
      <c r="M449" s="118"/>
      <c r="N449" s="119"/>
      <c r="O449" s="119"/>
      <c r="P449" s="120"/>
      <c r="Q449" s="119"/>
      <c r="R449" s="120"/>
      <c r="S449" s="119"/>
    </row>
    <row r="450" spans="1:19" x14ac:dyDescent="0.25">
      <c r="A450" s="117"/>
      <c r="B450" s="118"/>
      <c r="C450" s="119"/>
      <c r="D450" s="119"/>
      <c r="E450" s="120"/>
      <c r="F450" s="119"/>
      <c r="G450" s="120"/>
      <c r="H450" s="119"/>
      <c r="M450" s="118"/>
      <c r="N450" s="119"/>
      <c r="O450" s="119"/>
      <c r="P450" s="120"/>
      <c r="Q450" s="119"/>
      <c r="R450" s="120"/>
      <c r="S450" s="119"/>
    </row>
    <row r="451" spans="1:19" x14ac:dyDescent="0.25">
      <c r="A451" s="117"/>
      <c r="B451" s="118"/>
      <c r="C451" s="119"/>
      <c r="D451" s="119"/>
      <c r="E451" s="120"/>
      <c r="F451" s="119"/>
      <c r="G451" s="120"/>
      <c r="H451" s="119"/>
      <c r="M451" s="118"/>
      <c r="N451" s="119"/>
      <c r="O451" s="119"/>
      <c r="P451" s="120"/>
      <c r="Q451" s="119"/>
      <c r="R451" s="120"/>
      <c r="S451" s="119"/>
    </row>
    <row r="452" spans="1:19" x14ac:dyDescent="0.25">
      <c r="A452" s="117"/>
      <c r="B452" s="118"/>
      <c r="C452" s="119"/>
      <c r="D452" s="119"/>
      <c r="E452" s="120"/>
      <c r="F452" s="119"/>
      <c r="G452" s="120"/>
      <c r="H452" s="119"/>
      <c r="M452" s="118"/>
      <c r="N452" s="119"/>
      <c r="O452" s="119"/>
      <c r="P452" s="120"/>
      <c r="Q452" s="119"/>
      <c r="R452" s="120"/>
      <c r="S452" s="119"/>
    </row>
    <row r="453" spans="1:19" x14ac:dyDescent="0.25">
      <c r="A453" s="117"/>
      <c r="B453" s="118"/>
      <c r="C453" s="119"/>
      <c r="D453" s="119"/>
      <c r="E453" s="120"/>
      <c r="F453" s="119"/>
      <c r="G453" s="120"/>
      <c r="H453" s="119"/>
      <c r="M453" s="118"/>
      <c r="N453" s="119"/>
      <c r="O453" s="119"/>
      <c r="P453" s="120"/>
      <c r="Q453" s="119"/>
      <c r="R453" s="120"/>
      <c r="S453" s="119"/>
    </row>
    <row r="454" spans="1:19" x14ac:dyDescent="0.25">
      <c r="A454" s="117"/>
      <c r="B454" s="118"/>
      <c r="C454" s="119"/>
      <c r="D454" s="119"/>
      <c r="E454" s="120"/>
      <c r="F454" s="119"/>
      <c r="G454" s="120"/>
      <c r="H454" s="119"/>
      <c r="M454" s="118"/>
      <c r="N454" s="119"/>
      <c r="O454" s="119"/>
      <c r="P454" s="120"/>
      <c r="Q454" s="119"/>
      <c r="R454" s="120"/>
      <c r="S454" s="119"/>
    </row>
    <row r="455" spans="1:19" x14ac:dyDescent="0.25">
      <c r="A455" s="117"/>
      <c r="B455" s="118"/>
      <c r="C455" s="119"/>
      <c r="D455" s="119"/>
      <c r="E455" s="120"/>
      <c r="F455" s="119"/>
      <c r="G455" s="120"/>
      <c r="H455" s="119"/>
      <c r="M455" s="118"/>
      <c r="N455" s="119"/>
      <c r="O455" s="119"/>
      <c r="P455" s="120"/>
      <c r="Q455" s="119"/>
      <c r="R455" s="120"/>
      <c r="S455" s="119"/>
    </row>
    <row r="456" spans="1:19" x14ac:dyDescent="0.25">
      <c r="A456" s="117"/>
      <c r="B456" s="118"/>
      <c r="C456" s="119"/>
      <c r="D456" s="119"/>
      <c r="E456" s="120"/>
      <c r="F456" s="119"/>
      <c r="G456" s="120"/>
      <c r="H456" s="119"/>
      <c r="M456" s="118"/>
      <c r="N456" s="119"/>
      <c r="O456" s="119"/>
      <c r="P456" s="120"/>
      <c r="Q456" s="119"/>
      <c r="R456" s="120"/>
      <c r="S456" s="119"/>
    </row>
    <row r="457" spans="1:19" x14ac:dyDescent="0.25">
      <c r="A457" s="117"/>
      <c r="B457" s="118"/>
      <c r="C457" s="119"/>
      <c r="D457" s="119"/>
      <c r="E457" s="120"/>
      <c r="F457" s="119"/>
      <c r="G457" s="120"/>
      <c r="H457" s="119"/>
      <c r="M457" s="118"/>
      <c r="N457" s="119"/>
      <c r="O457" s="119"/>
      <c r="P457" s="120"/>
      <c r="Q457" s="119"/>
      <c r="R457" s="120"/>
      <c r="S457" s="119"/>
    </row>
    <row r="458" spans="1:19" x14ac:dyDescent="0.25">
      <c r="A458" s="117"/>
      <c r="B458" s="118"/>
      <c r="C458" s="119"/>
      <c r="D458" s="119"/>
      <c r="E458" s="120"/>
      <c r="F458" s="119"/>
      <c r="G458" s="120"/>
      <c r="H458" s="119"/>
      <c r="M458" s="118"/>
      <c r="N458" s="119"/>
      <c r="O458" s="119"/>
      <c r="P458" s="120"/>
      <c r="Q458" s="119"/>
      <c r="R458" s="120"/>
      <c r="S458" s="119"/>
    </row>
    <row r="459" spans="1:19" x14ac:dyDescent="0.25">
      <c r="A459" s="117"/>
      <c r="B459" s="118"/>
      <c r="C459" s="119"/>
      <c r="D459" s="119"/>
      <c r="E459" s="120"/>
      <c r="F459" s="119"/>
      <c r="G459" s="120"/>
      <c r="H459" s="119"/>
      <c r="M459" s="118"/>
      <c r="N459" s="119"/>
      <c r="O459" s="119"/>
      <c r="P459" s="120"/>
      <c r="Q459" s="119"/>
      <c r="R459" s="120"/>
      <c r="S459" s="119"/>
    </row>
    <row r="460" spans="1:19" x14ac:dyDescent="0.25">
      <c r="A460" s="117"/>
      <c r="B460" s="118"/>
      <c r="C460" s="119"/>
      <c r="D460" s="119"/>
      <c r="E460" s="120"/>
      <c r="F460" s="119"/>
      <c r="G460" s="120"/>
      <c r="H460" s="119"/>
      <c r="M460" s="118"/>
      <c r="N460" s="119"/>
      <c r="O460" s="119"/>
      <c r="P460" s="120"/>
      <c r="Q460" s="119"/>
      <c r="R460" s="120"/>
      <c r="S460" s="119"/>
    </row>
    <row r="461" spans="1:19" x14ac:dyDescent="0.25">
      <c r="A461" s="117"/>
      <c r="B461" s="118"/>
      <c r="C461" s="119"/>
      <c r="D461" s="119"/>
      <c r="E461" s="120"/>
      <c r="F461" s="119"/>
      <c r="G461" s="120"/>
      <c r="H461" s="119"/>
      <c r="M461" s="118"/>
      <c r="N461" s="119"/>
      <c r="O461" s="119"/>
      <c r="P461" s="120"/>
      <c r="Q461" s="119"/>
      <c r="R461" s="120"/>
      <c r="S461" s="119"/>
    </row>
    <row r="462" spans="1:19" x14ac:dyDescent="0.25">
      <c r="A462" s="117"/>
      <c r="B462" s="118"/>
      <c r="C462" s="119"/>
      <c r="D462" s="119"/>
      <c r="E462" s="120"/>
      <c r="F462" s="119"/>
      <c r="G462" s="120"/>
      <c r="H462" s="119"/>
      <c r="M462" s="118"/>
      <c r="N462" s="119"/>
      <c r="O462" s="119"/>
      <c r="P462" s="120"/>
      <c r="Q462" s="119"/>
      <c r="R462" s="120"/>
      <c r="S462" s="119"/>
    </row>
    <row r="463" spans="1:19" x14ac:dyDescent="0.25">
      <c r="A463" s="117"/>
      <c r="B463" s="118"/>
      <c r="C463" s="119"/>
      <c r="D463" s="119"/>
      <c r="E463" s="120"/>
      <c r="F463" s="119"/>
      <c r="G463" s="120"/>
      <c r="H463" s="119"/>
      <c r="M463" s="118"/>
      <c r="N463" s="119"/>
      <c r="O463" s="119"/>
      <c r="P463" s="120"/>
      <c r="Q463" s="119"/>
      <c r="R463" s="120"/>
      <c r="S463" s="119"/>
    </row>
    <row r="464" spans="1:19" x14ac:dyDescent="0.25">
      <c r="A464" s="117"/>
      <c r="B464" s="118"/>
      <c r="C464" s="119"/>
      <c r="D464" s="119"/>
      <c r="E464" s="120"/>
      <c r="F464" s="119"/>
      <c r="G464" s="120"/>
      <c r="H464" s="119"/>
      <c r="M464" s="118"/>
      <c r="N464" s="119"/>
      <c r="O464" s="119"/>
      <c r="P464" s="120"/>
      <c r="Q464" s="119"/>
      <c r="R464" s="120"/>
      <c r="S464" s="119"/>
    </row>
    <row r="465" spans="1:19" x14ac:dyDescent="0.25">
      <c r="A465" s="117"/>
      <c r="B465" s="118"/>
      <c r="C465" s="119"/>
      <c r="D465" s="119"/>
      <c r="E465" s="120"/>
      <c r="F465" s="119"/>
      <c r="G465" s="120"/>
      <c r="H465" s="119"/>
      <c r="M465" s="118"/>
      <c r="N465" s="119"/>
      <c r="O465" s="119"/>
      <c r="P465" s="120"/>
      <c r="Q465" s="119"/>
      <c r="R465" s="120"/>
      <c r="S465" s="119"/>
    </row>
    <row r="466" spans="1:19" x14ac:dyDescent="0.25">
      <c r="A466" s="117"/>
      <c r="B466" s="118"/>
      <c r="C466" s="119"/>
      <c r="D466" s="119"/>
      <c r="E466" s="120"/>
      <c r="F466" s="119"/>
      <c r="G466" s="120"/>
      <c r="H466" s="119"/>
      <c r="M466" s="118"/>
      <c r="N466" s="119"/>
      <c r="O466" s="119"/>
      <c r="P466" s="120"/>
      <c r="Q466" s="119"/>
      <c r="R466" s="120"/>
      <c r="S466" s="119"/>
    </row>
    <row r="467" spans="1:19" x14ac:dyDescent="0.25">
      <c r="A467" s="117"/>
      <c r="B467" s="118"/>
      <c r="C467" s="119"/>
      <c r="D467" s="119"/>
      <c r="E467" s="120"/>
      <c r="F467" s="119"/>
      <c r="G467" s="120"/>
      <c r="H467" s="119"/>
      <c r="M467" s="118"/>
      <c r="N467" s="119"/>
      <c r="O467" s="119"/>
      <c r="P467" s="120"/>
      <c r="Q467" s="119"/>
      <c r="R467" s="120"/>
      <c r="S467" s="119"/>
    </row>
    <row r="468" spans="1:19" x14ac:dyDescent="0.25">
      <c r="A468" s="117"/>
      <c r="B468" s="118"/>
      <c r="C468" s="119"/>
      <c r="D468" s="119"/>
      <c r="E468" s="120"/>
      <c r="F468" s="119"/>
      <c r="G468" s="120"/>
      <c r="H468" s="119"/>
      <c r="M468" s="118"/>
      <c r="N468" s="119"/>
      <c r="O468" s="119"/>
      <c r="P468" s="120"/>
      <c r="Q468" s="119"/>
      <c r="R468" s="120"/>
      <c r="S468" s="119"/>
    </row>
    <row r="469" spans="1:19" x14ac:dyDescent="0.25">
      <c r="A469" s="117"/>
      <c r="B469" s="118"/>
      <c r="C469" s="119"/>
      <c r="D469" s="119"/>
      <c r="E469" s="120"/>
      <c r="F469" s="119"/>
      <c r="G469" s="120"/>
      <c r="H469" s="119"/>
      <c r="M469" s="118"/>
      <c r="N469" s="119"/>
      <c r="O469" s="119"/>
      <c r="P469" s="120"/>
      <c r="Q469" s="119"/>
      <c r="R469" s="120"/>
      <c r="S469" s="119"/>
    </row>
    <row r="470" spans="1:19" x14ac:dyDescent="0.25">
      <c r="A470" s="117"/>
      <c r="B470" s="118"/>
      <c r="C470" s="119"/>
      <c r="D470" s="119"/>
      <c r="E470" s="120"/>
      <c r="F470" s="119"/>
      <c r="G470" s="120"/>
      <c r="H470" s="119"/>
      <c r="M470" s="118"/>
      <c r="N470" s="119"/>
      <c r="O470" s="119"/>
      <c r="P470" s="120"/>
      <c r="Q470" s="119"/>
      <c r="R470" s="120"/>
      <c r="S470" s="119"/>
    </row>
    <row r="471" spans="1:19" x14ac:dyDescent="0.25">
      <c r="A471" s="117"/>
      <c r="B471" s="118"/>
      <c r="C471" s="119"/>
      <c r="D471" s="119"/>
      <c r="E471" s="120"/>
      <c r="F471" s="119"/>
      <c r="G471" s="120"/>
      <c r="H471" s="119"/>
      <c r="M471" s="118"/>
      <c r="N471" s="119"/>
      <c r="O471" s="119"/>
      <c r="P471" s="120"/>
      <c r="Q471" s="119"/>
      <c r="R471" s="120"/>
      <c r="S471" s="119"/>
    </row>
    <row r="472" spans="1:19" x14ac:dyDescent="0.25">
      <c r="A472" s="117"/>
      <c r="B472" s="118"/>
      <c r="C472" s="119"/>
      <c r="D472" s="119"/>
      <c r="E472" s="120"/>
      <c r="F472" s="119"/>
      <c r="G472" s="120"/>
      <c r="H472" s="119"/>
      <c r="M472" s="118"/>
      <c r="N472" s="119"/>
      <c r="O472" s="119"/>
      <c r="P472" s="120"/>
      <c r="Q472" s="119"/>
      <c r="R472" s="120"/>
      <c r="S472" s="119"/>
    </row>
    <row r="473" spans="1:19" x14ac:dyDescent="0.25">
      <c r="A473" s="117"/>
      <c r="B473" s="118"/>
      <c r="C473" s="119"/>
      <c r="D473" s="119"/>
      <c r="E473" s="120"/>
      <c r="F473" s="119"/>
      <c r="G473" s="120"/>
      <c r="H473" s="119"/>
      <c r="M473" s="118"/>
      <c r="N473" s="119"/>
      <c r="O473" s="119"/>
      <c r="P473" s="120"/>
      <c r="Q473" s="119"/>
      <c r="R473" s="120"/>
      <c r="S473" s="119"/>
    </row>
    <row r="474" spans="1:19" x14ac:dyDescent="0.25">
      <c r="A474" s="117"/>
      <c r="B474" s="118"/>
      <c r="C474" s="119"/>
      <c r="D474" s="119"/>
      <c r="E474" s="120"/>
      <c r="F474" s="119"/>
      <c r="G474" s="120"/>
      <c r="H474" s="119"/>
      <c r="M474" s="118"/>
      <c r="N474" s="119"/>
      <c r="O474" s="119"/>
      <c r="P474" s="120"/>
      <c r="Q474" s="119"/>
      <c r="R474" s="120"/>
      <c r="S474" s="119"/>
    </row>
    <row r="475" spans="1:19" x14ac:dyDescent="0.25">
      <c r="A475" s="117"/>
      <c r="B475" s="118"/>
      <c r="C475" s="119"/>
      <c r="D475" s="119"/>
      <c r="E475" s="120"/>
      <c r="F475" s="119"/>
      <c r="G475" s="120"/>
      <c r="H475" s="119"/>
      <c r="M475" s="118"/>
      <c r="N475" s="119"/>
      <c r="O475" s="119"/>
      <c r="P475" s="120"/>
      <c r="Q475" s="119"/>
      <c r="R475" s="120"/>
      <c r="S475" s="119"/>
    </row>
    <row r="476" spans="1:19" x14ac:dyDescent="0.25">
      <c r="A476" s="117"/>
      <c r="B476" s="118"/>
      <c r="C476" s="119"/>
      <c r="D476" s="119"/>
      <c r="E476" s="120"/>
      <c r="F476" s="119"/>
      <c r="G476" s="120"/>
      <c r="H476" s="119"/>
      <c r="M476" s="118"/>
      <c r="N476" s="119"/>
      <c r="O476" s="119"/>
      <c r="P476" s="120"/>
      <c r="Q476" s="119"/>
      <c r="R476" s="120"/>
      <c r="S476" s="119"/>
    </row>
    <row r="477" spans="1:19" x14ac:dyDescent="0.25">
      <c r="A477" s="117"/>
      <c r="B477" s="118"/>
      <c r="C477" s="119"/>
      <c r="D477" s="119"/>
      <c r="E477" s="120"/>
      <c r="F477" s="119"/>
      <c r="G477" s="120"/>
      <c r="H477" s="119"/>
      <c r="M477" s="118"/>
      <c r="N477" s="119"/>
      <c r="O477" s="119"/>
      <c r="P477" s="120"/>
      <c r="Q477" s="119"/>
      <c r="R477" s="120"/>
      <c r="S477" s="119"/>
    </row>
    <row r="478" spans="1:19" x14ac:dyDescent="0.25">
      <c r="A478" s="117"/>
      <c r="B478" s="118"/>
      <c r="C478" s="119"/>
      <c r="D478" s="119"/>
      <c r="E478" s="120"/>
      <c r="F478" s="119"/>
      <c r="G478" s="120"/>
      <c r="H478" s="119"/>
      <c r="M478" s="118"/>
      <c r="N478" s="119"/>
      <c r="O478" s="119"/>
      <c r="P478" s="120"/>
      <c r="Q478" s="119"/>
      <c r="R478" s="120"/>
      <c r="S478" s="119"/>
    </row>
    <row r="479" spans="1:19" x14ac:dyDescent="0.25">
      <c r="A479" s="117"/>
      <c r="B479" s="118"/>
      <c r="C479" s="119"/>
      <c r="D479" s="119"/>
      <c r="E479" s="120"/>
      <c r="F479" s="119"/>
      <c r="G479" s="120"/>
      <c r="H479" s="119"/>
      <c r="M479" s="118"/>
      <c r="N479" s="119"/>
      <c r="O479" s="119"/>
      <c r="P479" s="120"/>
      <c r="Q479" s="119"/>
      <c r="R479" s="120"/>
      <c r="S479" s="119"/>
    </row>
    <row r="480" spans="1:19" x14ac:dyDescent="0.25">
      <c r="A480" s="117"/>
      <c r="B480" s="118"/>
      <c r="C480" s="119"/>
      <c r="D480" s="119"/>
      <c r="E480" s="120"/>
      <c r="F480" s="119"/>
      <c r="G480" s="120"/>
      <c r="H480" s="119"/>
      <c r="M480" s="118"/>
      <c r="N480" s="119"/>
      <c r="O480" s="119"/>
      <c r="P480" s="120"/>
      <c r="Q480" s="119"/>
      <c r="R480" s="120"/>
      <c r="S480" s="119"/>
    </row>
    <row r="481" spans="1:19" x14ac:dyDescent="0.25">
      <c r="A481" s="117"/>
      <c r="B481" s="118"/>
      <c r="C481" s="119"/>
      <c r="D481" s="119"/>
      <c r="E481" s="120"/>
      <c r="F481" s="119"/>
      <c r="G481" s="120"/>
      <c r="H481" s="119"/>
      <c r="M481" s="118"/>
      <c r="N481" s="119"/>
      <c r="O481" s="119"/>
      <c r="P481" s="120"/>
      <c r="Q481" s="119"/>
      <c r="R481" s="120"/>
      <c r="S481" s="119"/>
    </row>
    <row r="482" spans="1:19" x14ac:dyDescent="0.25">
      <c r="A482" s="117"/>
      <c r="B482" s="118"/>
      <c r="C482" s="119"/>
      <c r="D482" s="119"/>
      <c r="E482" s="120"/>
      <c r="F482" s="119"/>
      <c r="G482" s="120"/>
      <c r="H482" s="119"/>
      <c r="M482" s="118"/>
      <c r="N482" s="119"/>
      <c r="O482" s="119"/>
      <c r="P482" s="120"/>
      <c r="Q482" s="119"/>
      <c r="R482" s="120"/>
      <c r="S482" s="119"/>
    </row>
    <row r="483" spans="1:19" x14ac:dyDescent="0.25">
      <c r="A483" s="117"/>
      <c r="B483" s="118"/>
      <c r="C483" s="119"/>
      <c r="D483" s="119"/>
      <c r="E483" s="120"/>
      <c r="F483" s="119"/>
      <c r="G483" s="120"/>
      <c r="H483" s="119"/>
      <c r="M483" s="118"/>
      <c r="N483" s="119"/>
      <c r="O483" s="119"/>
      <c r="P483" s="120"/>
      <c r="Q483" s="119"/>
      <c r="R483" s="120"/>
      <c r="S483" s="119"/>
    </row>
    <row r="484" spans="1:19" x14ac:dyDescent="0.25">
      <c r="A484" s="117"/>
      <c r="B484" s="118"/>
      <c r="C484" s="119"/>
      <c r="D484" s="119"/>
      <c r="E484" s="120"/>
      <c r="F484" s="119"/>
      <c r="G484" s="120"/>
      <c r="H484" s="119"/>
      <c r="M484" s="118"/>
      <c r="N484" s="119"/>
      <c r="O484" s="119"/>
      <c r="P484" s="120"/>
      <c r="Q484" s="119"/>
      <c r="R484" s="120"/>
      <c r="S484" s="119"/>
    </row>
    <row r="485" spans="1:19" x14ac:dyDescent="0.25">
      <c r="A485" s="117"/>
      <c r="B485" s="118"/>
      <c r="C485" s="119"/>
      <c r="D485" s="119"/>
      <c r="E485" s="120"/>
      <c r="F485" s="119"/>
      <c r="G485" s="120"/>
      <c r="H485" s="119"/>
      <c r="M485" s="118"/>
      <c r="N485" s="119"/>
      <c r="O485" s="119"/>
      <c r="P485" s="120"/>
      <c r="Q485" s="119"/>
      <c r="R485" s="120"/>
      <c r="S485" s="119"/>
    </row>
    <row r="486" spans="1:19" x14ac:dyDescent="0.25">
      <c r="A486" s="117"/>
      <c r="B486" s="118"/>
      <c r="C486" s="119"/>
      <c r="D486" s="119"/>
      <c r="E486" s="120"/>
      <c r="F486" s="119"/>
      <c r="G486" s="120"/>
      <c r="H486" s="119"/>
      <c r="M486" s="118"/>
      <c r="N486" s="119"/>
      <c r="O486" s="119"/>
      <c r="P486" s="120"/>
      <c r="Q486" s="119"/>
      <c r="R486" s="120"/>
      <c r="S486" s="119"/>
    </row>
    <row r="487" spans="1:19" x14ac:dyDescent="0.25">
      <c r="A487" s="117"/>
      <c r="B487" s="118"/>
      <c r="C487" s="119"/>
      <c r="D487" s="119"/>
      <c r="E487" s="120"/>
      <c r="F487" s="119"/>
      <c r="G487" s="120"/>
      <c r="H487" s="119"/>
      <c r="M487" s="118"/>
      <c r="N487" s="119"/>
      <c r="O487" s="119"/>
      <c r="P487" s="120"/>
      <c r="Q487" s="119"/>
      <c r="R487" s="120"/>
      <c r="S487" s="119"/>
    </row>
    <row r="488" spans="1:19" x14ac:dyDescent="0.25">
      <c r="A488" s="117"/>
      <c r="B488" s="118"/>
      <c r="C488" s="119"/>
      <c r="D488" s="119"/>
      <c r="E488" s="120"/>
      <c r="F488" s="119"/>
      <c r="G488" s="120"/>
      <c r="H488" s="119"/>
      <c r="M488" s="118"/>
      <c r="N488" s="119"/>
      <c r="O488" s="119"/>
      <c r="P488" s="120"/>
      <c r="Q488" s="119"/>
      <c r="R488" s="120"/>
      <c r="S488" s="119"/>
    </row>
    <row r="489" spans="1:19" x14ac:dyDescent="0.25">
      <c r="A489" s="117"/>
      <c r="B489" s="118"/>
      <c r="C489" s="119"/>
      <c r="D489" s="119"/>
      <c r="E489" s="120"/>
      <c r="F489" s="119"/>
      <c r="G489" s="120"/>
      <c r="H489" s="119"/>
      <c r="M489" s="118"/>
      <c r="N489" s="119"/>
      <c r="O489" s="119"/>
      <c r="P489" s="120"/>
      <c r="Q489" s="119"/>
      <c r="R489" s="120"/>
      <c r="S489" s="119"/>
    </row>
    <row r="490" spans="1:19" x14ac:dyDescent="0.25">
      <c r="A490" s="117"/>
      <c r="B490" s="118"/>
      <c r="C490" s="119"/>
      <c r="D490" s="119"/>
      <c r="E490" s="120"/>
      <c r="F490" s="119"/>
      <c r="G490" s="120"/>
      <c r="H490" s="119"/>
      <c r="M490" s="118"/>
      <c r="N490" s="119"/>
      <c r="O490" s="119"/>
      <c r="P490" s="120"/>
      <c r="Q490" s="119"/>
      <c r="R490" s="120"/>
      <c r="S490" s="119"/>
    </row>
    <row r="491" spans="1:19" x14ac:dyDescent="0.25">
      <c r="A491" s="117"/>
      <c r="B491" s="118"/>
      <c r="C491" s="119"/>
      <c r="D491" s="119"/>
      <c r="E491" s="120"/>
      <c r="F491" s="119"/>
      <c r="G491" s="120"/>
      <c r="H491" s="119"/>
      <c r="M491" s="118"/>
      <c r="N491" s="119"/>
      <c r="O491" s="119"/>
      <c r="P491" s="120"/>
      <c r="Q491" s="119"/>
      <c r="R491" s="120"/>
      <c r="S491" s="119"/>
    </row>
    <row r="492" spans="1:19" x14ac:dyDescent="0.25">
      <c r="A492" s="117"/>
      <c r="B492" s="118"/>
      <c r="C492" s="119"/>
      <c r="D492" s="119"/>
      <c r="E492" s="120"/>
      <c r="F492" s="119"/>
      <c r="G492" s="120"/>
      <c r="H492" s="119"/>
      <c r="M492" s="118"/>
      <c r="N492" s="119"/>
      <c r="O492" s="119"/>
      <c r="P492" s="120"/>
      <c r="Q492" s="119"/>
      <c r="R492" s="120"/>
      <c r="S492" s="119"/>
    </row>
    <row r="493" spans="1:19" x14ac:dyDescent="0.25">
      <c r="A493" s="117"/>
      <c r="B493" s="118"/>
      <c r="C493" s="119"/>
      <c r="D493" s="119"/>
      <c r="E493" s="120"/>
      <c r="F493" s="119"/>
      <c r="G493" s="120"/>
      <c r="H493" s="119"/>
      <c r="M493" s="118"/>
      <c r="N493" s="119"/>
      <c r="O493" s="119"/>
      <c r="P493" s="120"/>
      <c r="Q493" s="119"/>
      <c r="R493" s="120"/>
      <c r="S493" s="119"/>
    </row>
    <row r="494" spans="1:19" x14ac:dyDescent="0.25">
      <c r="A494" s="117"/>
      <c r="B494" s="118"/>
      <c r="C494" s="119"/>
      <c r="D494" s="119"/>
      <c r="E494" s="120"/>
      <c r="F494" s="119"/>
      <c r="G494" s="120"/>
      <c r="H494" s="119"/>
      <c r="M494" s="118"/>
      <c r="N494" s="119"/>
      <c r="O494" s="119"/>
      <c r="P494" s="120"/>
      <c r="Q494" s="119"/>
      <c r="R494" s="120"/>
      <c r="S494" s="119"/>
    </row>
    <row r="495" spans="1:19" x14ac:dyDescent="0.25">
      <c r="A495" s="117"/>
      <c r="B495" s="118"/>
      <c r="C495" s="119"/>
      <c r="D495" s="119"/>
      <c r="E495" s="120"/>
      <c r="F495" s="119"/>
      <c r="G495" s="120"/>
      <c r="H495" s="119"/>
      <c r="M495" s="118"/>
      <c r="N495" s="119"/>
      <c r="O495" s="119"/>
      <c r="P495" s="120"/>
      <c r="Q495" s="119"/>
      <c r="R495" s="120"/>
      <c r="S495" s="119"/>
    </row>
    <row r="496" spans="1:19" x14ac:dyDescent="0.25">
      <c r="A496" s="117"/>
      <c r="B496" s="118"/>
      <c r="C496" s="119"/>
      <c r="D496" s="119"/>
      <c r="E496" s="120"/>
      <c r="F496" s="119"/>
      <c r="G496" s="120"/>
      <c r="H496" s="119"/>
      <c r="M496" s="118"/>
      <c r="N496" s="119"/>
      <c r="O496" s="119"/>
      <c r="P496" s="120"/>
      <c r="Q496" s="119"/>
      <c r="R496" s="120"/>
      <c r="S496" s="119"/>
    </row>
    <row r="497" spans="1:19" x14ac:dyDescent="0.25">
      <c r="A497" s="117"/>
      <c r="B497" s="118"/>
      <c r="C497" s="119"/>
      <c r="D497" s="119"/>
      <c r="E497" s="120"/>
      <c r="F497" s="119"/>
      <c r="G497" s="120"/>
      <c r="H497" s="119"/>
      <c r="M497" s="118"/>
      <c r="N497" s="119"/>
      <c r="O497" s="119"/>
      <c r="P497" s="120"/>
      <c r="Q497" s="119"/>
      <c r="R497" s="120"/>
      <c r="S497" s="119"/>
    </row>
    <row r="498" spans="1:19" x14ac:dyDescent="0.25">
      <c r="A498" s="117"/>
      <c r="B498" s="118"/>
      <c r="C498" s="119"/>
      <c r="D498" s="119"/>
      <c r="E498" s="120"/>
      <c r="F498" s="119"/>
      <c r="G498" s="120"/>
      <c r="H498" s="119"/>
      <c r="M498" s="118"/>
      <c r="N498" s="119"/>
      <c r="O498" s="119"/>
      <c r="P498" s="120"/>
      <c r="Q498" s="119"/>
      <c r="R498" s="120"/>
      <c r="S498" s="119"/>
    </row>
    <row r="499" spans="1:19" x14ac:dyDescent="0.25">
      <c r="A499" s="117"/>
      <c r="B499" s="118"/>
      <c r="C499" s="119"/>
      <c r="D499" s="119"/>
      <c r="E499" s="120"/>
      <c r="F499" s="119"/>
      <c r="G499" s="120"/>
      <c r="H499" s="119"/>
      <c r="M499" s="118"/>
      <c r="N499" s="119"/>
      <c r="O499" s="119"/>
      <c r="P499" s="120"/>
      <c r="Q499" s="119"/>
      <c r="R499" s="120"/>
      <c r="S499" s="119"/>
    </row>
    <row r="500" spans="1:19" x14ac:dyDescent="0.25">
      <c r="A500" s="117"/>
      <c r="B500" s="118"/>
      <c r="C500" s="119"/>
      <c r="D500" s="119"/>
      <c r="E500" s="120"/>
      <c r="F500" s="119"/>
      <c r="G500" s="120"/>
      <c r="H500" s="119"/>
      <c r="M500" s="118"/>
      <c r="N500" s="119"/>
      <c r="O500" s="119"/>
      <c r="P500" s="120"/>
      <c r="Q500" s="119"/>
      <c r="R500" s="120"/>
      <c r="S500" s="119"/>
    </row>
    <row r="501" spans="1:19" x14ac:dyDescent="0.25">
      <c r="A501" s="117"/>
      <c r="B501" s="118"/>
      <c r="C501" s="119"/>
      <c r="D501" s="119"/>
      <c r="E501" s="120"/>
      <c r="F501" s="119"/>
      <c r="G501" s="120"/>
      <c r="H501" s="119"/>
      <c r="M501" s="118"/>
      <c r="N501" s="119"/>
      <c r="O501" s="119"/>
      <c r="P501" s="120"/>
      <c r="Q501" s="119"/>
      <c r="R501" s="120"/>
      <c r="S501" s="119"/>
    </row>
    <row r="502" spans="1:19" x14ac:dyDescent="0.25">
      <c r="A502" s="117"/>
      <c r="B502" s="118"/>
      <c r="C502" s="119"/>
      <c r="D502" s="119"/>
      <c r="E502" s="120"/>
      <c r="F502" s="119"/>
      <c r="G502" s="120"/>
      <c r="H502" s="119"/>
      <c r="M502" s="118"/>
      <c r="N502" s="119"/>
      <c r="O502" s="119"/>
      <c r="P502" s="120"/>
      <c r="Q502" s="119"/>
      <c r="R502" s="120"/>
      <c r="S502" s="119"/>
    </row>
    <row r="503" spans="1:19" x14ac:dyDescent="0.25">
      <c r="A503" s="117"/>
      <c r="B503" s="118"/>
      <c r="C503" s="119"/>
      <c r="D503" s="119"/>
      <c r="E503" s="120"/>
      <c r="F503" s="119"/>
      <c r="G503" s="120"/>
      <c r="H503" s="119"/>
      <c r="M503" s="118"/>
      <c r="N503" s="119"/>
      <c r="O503" s="119"/>
      <c r="P503" s="120"/>
      <c r="Q503" s="119"/>
      <c r="R503" s="120"/>
      <c r="S503" s="119"/>
    </row>
    <row r="504" spans="1:19" x14ac:dyDescent="0.25">
      <c r="A504" s="117"/>
      <c r="B504" s="118"/>
      <c r="C504" s="119"/>
      <c r="D504" s="119"/>
      <c r="E504" s="120"/>
      <c r="F504" s="119"/>
      <c r="G504" s="120"/>
      <c r="H504" s="119"/>
      <c r="M504" s="118"/>
      <c r="N504" s="119"/>
      <c r="O504" s="119"/>
      <c r="P504" s="120"/>
      <c r="Q504" s="119"/>
      <c r="R504" s="120"/>
      <c r="S504" s="119"/>
    </row>
    <row r="505" spans="1:19" x14ac:dyDescent="0.25">
      <c r="A505" s="117"/>
      <c r="B505" s="118"/>
      <c r="C505" s="119"/>
      <c r="D505" s="119"/>
      <c r="E505" s="120"/>
      <c r="F505" s="119"/>
      <c r="G505" s="120"/>
      <c r="H505" s="119"/>
      <c r="M505" s="118"/>
      <c r="N505" s="119"/>
      <c r="O505" s="119"/>
      <c r="P505" s="120"/>
      <c r="Q505" s="119"/>
      <c r="R505" s="120"/>
      <c r="S505" s="119"/>
    </row>
    <row r="506" spans="1:19" x14ac:dyDescent="0.25">
      <c r="A506" s="117"/>
      <c r="B506" s="118"/>
      <c r="C506" s="119"/>
      <c r="D506" s="119"/>
      <c r="E506" s="120"/>
      <c r="F506" s="119"/>
      <c r="G506" s="120"/>
      <c r="H506" s="119"/>
      <c r="M506" s="118"/>
      <c r="N506" s="119"/>
      <c r="O506" s="119"/>
      <c r="P506" s="120"/>
      <c r="Q506" s="119"/>
      <c r="R506" s="120"/>
      <c r="S506" s="119"/>
    </row>
    <row r="507" spans="1:19" x14ac:dyDescent="0.25">
      <c r="A507" s="117"/>
      <c r="B507" s="118"/>
      <c r="C507" s="119"/>
      <c r="D507" s="119"/>
      <c r="E507" s="120"/>
      <c r="F507" s="119"/>
      <c r="G507" s="120"/>
      <c r="H507" s="119"/>
      <c r="M507" s="118"/>
      <c r="N507" s="119"/>
      <c r="O507" s="119"/>
      <c r="P507" s="120"/>
      <c r="Q507" s="119"/>
      <c r="R507" s="120"/>
      <c r="S507" s="119"/>
    </row>
    <row r="508" spans="1:19" x14ac:dyDescent="0.25">
      <c r="A508" s="117"/>
      <c r="B508" s="118"/>
      <c r="C508" s="119"/>
      <c r="D508" s="119"/>
      <c r="E508" s="120"/>
      <c r="F508" s="119"/>
      <c r="G508" s="120"/>
      <c r="H508" s="119"/>
      <c r="M508" s="118"/>
      <c r="N508" s="119"/>
      <c r="O508" s="119"/>
      <c r="P508" s="120"/>
      <c r="Q508" s="119"/>
      <c r="R508" s="120"/>
      <c r="S508" s="119"/>
    </row>
    <row r="509" spans="1:19" x14ac:dyDescent="0.25">
      <c r="A509" s="117"/>
      <c r="B509" s="118"/>
      <c r="C509" s="119"/>
      <c r="D509" s="119"/>
      <c r="E509" s="120"/>
      <c r="F509" s="119"/>
      <c r="G509" s="120"/>
      <c r="H509" s="119"/>
      <c r="M509" s="118"/>
      <c r="N509" s="119"/>
      <c r="O509" s="119"/>
      <c r="P509" s="120"/>
      <c r="Q509" s="119"/>
      <c r="R509" s="120"/>
      <c r="S509" s="119"/>
    </row>
    <row r="510" spans="1:19" x14ac:dyDescent="0.25">
      <c r="A510" s="117"/>
      <c r="B510" s="118"/>
      <c r="C510" s="119"/>
      <c r="D510" s="119"/>
      <c r="E510" s="120"/>
      <c r="F510" s="119"/>
      <c r="G510" s="120"/>
      <c r="H510" s="119"/>
      <c r="M510" s="118"/>
      <c r="N510" s="119"/>
      <c r="O510" s="119"/>
      <c r="P510" s="120"/>
      <c r="Q510" s="119"/>
      <c r="R510" s="120"/>
      <c r="S510" s="119"/>
    </row>
    <row r="511" spans="1:19" x14ac:dyDescent="0.25">
      <c r="A511" s="117"/>
      <c r="B511" s="118"/>
      <c r="C511" s="119"/>
      <c r="D511" s="119"/>
      <c r="E511" s="120"/>
      <c r="F511" s="119"/>
      <c r="G511" s="120"/>
      <c r="H511" s="119"/>
      <c r="M511" s="118"/>
      <c r="N511" s="119"/>
      <c r="O511" s="119"/>
      <c r="P511" s="120"/>
      <c r="Q511" s="119"/>
      <c r="R511" s="120"/>
      <c r="S511" s="119"/>
    </row>
    <row r="512" spans="1:19" x14ac:dyDescent="0.25">
      <c r="A512" s="117"/>
      <c r="B512" s="118"/>
      <c r="C512" s="119"/>
      <c r="D512" s="119"/>
      <c r="E512" s="120"/>
      <c r="F512" s="119"/>
      <c r="G512" s="120"/>
      <c r="H512" s="119"/>
      <c r="M512" s="118"/>
      <c r="N512" s="119"/>
      <c r="O512" s="119"/>
      <c r="P512" s="120"/>
      <c r="Q512" s="119"/>
      <c r="R512" s="120"/>
      <c r="S512" s="119"/>
    </row>
    <row r="513" spans="1:19" x14ac:dyDescent="0.25">
      <c r="A513" s="117"/>
      <c r="B513" s="118"/>
      <c r="C513" s="119"/>
      <c r="D513" s="119"/>
      <c r="E513" s="120"/>
      <c r="F513" s="119"/>
      <c r="G513" s="120"/>
      <c r="H513" s="119"/>
      <c r="M513" s="118"/>
      <c r="N513" s="119"/>
      <c r="O513" s="119"/>
      <c r="P513" s="120"/>
      <c r="Q513" s="119"/>
      <c r="R513" s="120"/>
      <c r="S513" s="119"/>
    </row>
    <row r="514" spans="1:19" x14ac:dyDescent="0.25">
      <c r="A514" s="117"/>
      <c r="B514" s="118"/>
      <c r="C514" s="119"/>
      <c r="D514" s="119"/>
      <c r="E514" s="120"/>
      <c r="F514" s="119"/>
      <c r="G514" s="120"/>
      <c r="H514" s="119"/>
      <c r="M514" s="118"/>
      <c r="N514" s="119"/>
      <c r="O514" s="119"/>
      <c r="P514" s="120"/>
      <c r="Q514" s="119"/>
      <c r="R514" s="120"/>
      <c r="S514" s="119"/>
    </row>
    <row r="515" spans="1:19" x14ac:dyDescent="0.25">
      <c r="A515" s="117"/>
      <c r="B515" s="118"/>
      <c r="C515" s="119"/>
      <c r="D515" s="119"/>
      <c r="E515" s="120"/>
      <c r="F515" s="119"/>
      <c r="G515" s="120"/>
      <c r="H515" s="119"/>
      <c r="M515" s="118"/>
      <c r="N515" s="119"/>
      <c r="O515" s="119"/>
      <c r="P515" s="120"/>
      <c r="Q515" s="119"/>
      <c r="R515" s="120"/>
      <c r="S515" s="119"/>
    </row>
    <row r="516" spans="1:19" x14ac:dyDescent="0.25">
      <c r="A516" s="117"/>
      <c r="B516" s="118"/>
      <c r="C516" s="119"/>
      <c r="D516" s="119"/>
      <c r="E516" s="120"/>
      <c r="F516" s="119"/>
      <c r="G516" s="120"/>
      <c r="H516" s="119"/>
      <c r="M516" s="118"/>
      <c r="N516" s="119"/>
      <c r="O516" s="119"/>
      <c r="P516" s="120"/>
      <c r="Q516" s="119"/>
      <c r="R516" s="120"/>
      <c r="S516" s="119"/>
    </row>
    <row r="517" spans="1:19" x14ac:dyDescent="0.25">
      <c r="A517" s="117"/>
      <c r="B517" s="118"/>
      <c r="C517" s="119"/>
      <c r="D517" s="119"/>
      <c r="E517" s="120"/>
      <c r="F517" s="119"/>
      <c r="G517" s="120"/>
      <c r="H517" s="119"/>
      <c r="M517" s="118"/>
      <c r="N517" s="119"/>
      <c r="O517" s="119"/>
      <c r="P517" s="120"/>
      <c r="Q517" s="119"/>
      <c r="R517" s="120"/>
      <c r="S517" s="119"/>
    </row>
    <row r="518" spans="1:19" x14ac:dyDescent="0.25">
      <c r="A518" s="117"/>
      <c r="B518" s="118"/>
      <c r="C518" s="119"/>
      <c r="D518" s="119"/>
      <c r="E518" s="120"/>
      <c r="F518" s="119"/>
      <c r="G518" s="120"/>
      <c r="H518" s="119"/>
      <c r="M518" s="118"/>
      <c r="N518" s="119"/>
      <c r="O518" s="119"/>
      <c r="P518" s="120"/>
      <c r="Q518" s="119"/>
      <c r="R518" s="120"/>
      <c r="S518" s="119"/>
    </row>
    <row r="519" spans="1:19" x14ac:dyDescent="0.25">
      <c r="A519" s="117"/>
      <c r="B519" s="118"/>
      <c r="C519" s="119"/>
      <c r="D519" s="119"/>
      <c r="E519" s="120"/>
      <c r="F519" s="119"/>
      <c r="G519" s="120"/>
      <c r="H519" s="119"/>
      <c r="M519" s="118"/>
      <c r="N519" s="119"/>
      <c r="O519" s="119"/>
      <c r="P519" s="120"/>
      <c r="Q519" s="119"/>
      <c r="R519" s="120"/>
      <c r="S519" s="119"/>
    </row>
    <row r="520" spans="1:19" x14ac:dyDescent="0.25">
      <c r="A520" s="117"/>
      <c r="B520" s="118"/>
      <c r="C520" s="119"/>
      <c r="D520" s="119"/>
      <c r="E520" s="120"/>
      <c r="F520" s="119"/>
      <c r="G520" s="120"/>
      <c r="H520" s="119"/>
      <c r="M520" s="118"/>
      <c r="N520" s="119"/>
      <c r="O520" s="119"/>
      <c r="P520" s="120"/>
      <c r="Q520" s="119"/>
      <c r="R520" s="120"/>
      <c r="S520" s="119"/>
    </row>
    <row r="521" spans="1:19" x14ac:dyDescent="0.25">
      <c r="A521" s="117"/>
      <c r="B521" s="118"/>
      <c r="C521" s="119"/>
      <c r="D521" s="119"/>
      <c r="E521" s="120"/>
      <c r="F521" s="119"/>
      <c r="G521" s="120"/>
      <c r="H521" s="119"/>
      <c r="M521" s="118"/>
      <c r="N521" s="119"/>
      <c r="O521" s="119"/>
      <c r="P521" s="120"/>
      <c r="Q521" s="119"/>
      <c r="R521" s="120"/>
      <c r="S521" s="119"/>
    </row>
    <row r="522" spans="1:19" x14ac:dyDescent="0.25">
      <c r="A522" s="117"/>
      <c r="B522" s="118"/>
      <c r="C522" s="119"/>
      <c r="D522" s="119"/>
      <c r="E522" s="120"/>
      <c r="F522" s="119"/>
      <c r="G522" s="120"/>
      <c r="H522" s="119"/>
      <c r="M522" s="118"/>
      <c r="N522" s="119"/>
      <c r="O522" s="119"/>
      <c r="P522" s="120"/>
      <c r="Q522" s="119"/>
      <c r="R522" s="120"/>
      <c r="S522" s="119"/>
    </row>
    <row r="523" spans="1:19" x14ac:dyDescent="0.25">
      <c r="B523" s="120"/>
      <c r="C523" s="120"/>
      <c r="D523" s="120"/>
      <c r="E523" s="120"/>
      <c r="F523" s="120"/>
      <c r="G523" s="120"/>
      <c r="H523" s="120"/>
      <c r="M523" s="120"/>
      <c r="N523" s="120"/>
      <c r="O523" s="120"/>
      <c r="P523" s="120"/>
      <c r="Q523" s="120"/>
      <c r="R523" s="120"/>
      <c r="S523" s="120"/>
    </row>
    <row r="524" spans="1:19" x14ac:dyDescent="0.25">
      <c r="B524" s="120"/>
      <c r="C524" s="120"/>
      <c r="D524" s="120"/>
      <c r="E524" s="120"/>
      <c r="F524" s="120"/>
      <c r="G524" s="120"/>
      <c r="H524" s="120"/>
      <c r="M524" s="120"/>
      <c r="N524" s="120"/>
      <c r="O524" s="120"/>
      <c r="P524" s="120"/>
      <c r="Q524" s="120"/>
      <c r="R524" s="120"/>
      <c r="S524" s="120"/>
    </row>
    <row r="525" spans="1:19" x14ac:dyDescent="0.25">
      <c r="B525" s="120"/>
      <c r="C525" s="120"/>
      <c r="D525" s="120"/>
      <c r="E525" s="120"/>
      <c r="F525" s="120"/>
      <c r="G525" s="120"/>
      <c r="H525" s="120"/>
      <c r="M525" s="120"/>
      <c r="N525" s="120"/>
      <c r="O525" s="120"/>
      <c r="P525" s="120"/>
      <c r="Q525" s="120"/>
      <c r="R525" s="120"/>
      <c r="S525" s="120"/>
    </row>
    <row r="526" spans="1:19" x14ac:dyDescent="0.25">
      <c r="B526" s="120"/>
      <c r="C526" s="120"/>
      <c r="D526" s="120"/>
      <c r="E526" s="120"/>
      <c r="F526" s="120"/>
      <c r="G526" s="120"/>
      <c r="H526" s="120"/>
      <c r="M526" s="120"/>
      <c r="N526" s="120"/>
      <c r="O526" s="120"/>
      <c r="P526" s="120"/>
      <c r="Q526" s="120"/>
      <c r="R526" s="120"/>
      <c r="S526" s="120"/>
    </row>
    <row r="527" spans="1:19" x14ac:dyDescent="0.25">
      <c r="B527" s="120"/>
      <c r="C527" s="120"/>
      <c r="D527" s="120"/>
      <c r="E527" s="120"/>
      <c r="F527" s="120"/>
      <c r="G527" s="120"/>
      <c r="H527" s="120"/>
      <c r="M527" s="120"/>
      <c r="N527" s="120"/>
      <c r="O527" s="120"/>
      <c r="P527" s="120"/>
      <c r="Q527" s="120"/>
      <c r="R527" s="120"/>
      <c r="S527" s="120"/>
    </row>
    <row r="528" spans="1:19" x14ac:dyDescent="0.25">
      <c r="B528" s="120"/>
      <c r="C528" s="120"/>
      <c r="D528" s="120"/>
      <c r="E528" s="120"/>
      <c r="F528" s="120"/>
      <c r="G528" s="120"/>
      <c r="H528" s="120"/>
      <c r="M528" s="120"/>
      <c r="N528" s="120"/>
      <c r="O528" s="120"/>
      <c r="P528" s="120"/>
      <c r="Q528" s="120"/>
      <c r="R528" s="120"/>
      <c r="S528" s="120"/>
    </row>
    <row r="529" spans="2:19" x14ac:dyDescent="0.25">
      <c r="B529" s="120"/>
      <c r="C529" s="120"/>
      <c r="D529" s="120"/>
      <c r="E529" s="120"/>
      <c r="F529" s="120"/>
      <c r="G529" s="120"/>
      <c r="H529" s="120"/>
      <c r="M529" s="120"/>
      <c r="N529" s="120"/>
      <c r="O529" s="120"/>
      <c r="P529" s="120"/>
      <c r="Q529" s="120"/>
      <c r="R529" s="120"/>
      <c r="S529" s="120"/>
    </row>
    <row r="530" spans="2:19" x14ac:dyDescent="0.25">
      <c r="B530" s="120"/>
      <c r="C530" s="120"/>
      <c r="D530" s="120"/>
      <c r="E530" s="120"/>
      <c r="F530" s="120"/>
      <c r="G530" s="120"/>
      <c r="H530" s="120"/>
      <c r="M530" s="120"/>
      <c r="N530" s="120"/>
      <c r="O530" s="120"/>
      <c r="P530" s="120"/>
      <c r="Q530" s="120"/>
      <c r="R530" s="120"/>
      <c r="S530" s="120"/>
    </row>
    <row r="531" spans="2:19" x14ac:dyDescent="0.25">
      <c r="B531" s="120"/>
      <c r="C531" s="120"/>
      <c r="D531" s="120"/>
      <c r="E531" s="120"/>
      <c r="F531" s="120"/>
      <c r="G531" s="120"/>
      <c r="H531" s="120"/>
      <c r="M531" s="120"/>
      <c r="N531" s="120"/>
      <c r="O531" s="120"/>
      <c r="P531" s="120"/>
      <c r="Q531" s="120"/>
      <c r="R531" s="120"/>
      <c r="S531" s="120"/>
    </row>
    <row r="532" spans="2:19" x14ac:dyDescent="0.25">
      <c r="B532" s="120"/>
      <c r="C532" s="120"/>
      <c r="D532" s="120"/>
      <c r="E532" s="120"/>
      <c r="F532" s="120"/>
      <c r="G532" s="120"/>
      <c r="H532" s="120"/>
      <c r="M532" s="120"/>
      <c r="N532" s="120"/>
      <c r="O532" s="120"/>
      <c r="P532" s="120"/>
      <c r="Q532" s="120"/>
      <c r="R532" s="120"/>
      <c r="S532" s="120"/>
    </row>
    <row r="533" spans="2:19" x14ac:dyDescent="0.25">
      <c r="B533" s="120"/>
      <c r="C533" s="120"/>
      <c r="D533" s="120"/>
      <c r="E533" s="120"/>
      <c r="F533" s="120"/>
      <c r="G533" s="120"/>
      <c r="H533" s="120"/>
      <c r="M533" s="120"/>
      <c r="N533" s="120"/>
      <c r="O533" s="120"/>
      <c r="P533" s="120"/>
      <c r="Q533" s="120"/>
      <c r="R533" s="120"/>
      <c r="S533" s="120"/>
    </row>
    <row r="534" spans="2:19" x14ac:dyDescent="0.25">
      <c r="B534" s="120"/>
      <c r="C534" s="120"/>
      <c r="D534" s="120"/>
      <c r="E534" s="120"/>
      <c r="F534" s="120"/>
      <c r="G534" s="120"/>
      <c r="H534" s="120"/>
      <c r="M534" s="120"/>
      <c r="N534" s="120"/>
      <c r="O534" s="120"/>
      <c r="P534" s="120"/>
      <c r="Q534" s="120"/>
      <c r="R534" s="120"/>
      <c r="S534" s="120"/>
    </row>
    <row r="535" spans="2:19" x14ac:dyDescent="0.25">
      <c r="B535" s="120"/>
      <c r="C535" s="120"/>
      <c r="D535" s="120"/>
      <c r="E535" s="120"/>
      <c r="F535" s="120"/>
      <c r="G535" s="120"/>
      <c r="H535" s="120"/>
      <c r="M535" s="120"/>
      <c r="N535" s="120"/>
      <c r="O535" s="120"/>
      <c r="P535" s="120"/>
      <c r="Q535" s="120"/>
      <c r="R535" s="120"/>
      <c r="S535" s="120"/>
    </row>
    <row r="536" spans="2:19" x14ac:dyDescent="0.25">
      <c r="B536" s="120"/>
      <c r="C536" s="120"/>
      <c r="D536" s="120"/>
      <c r="E536" s="120"/>
      <c r="F536" s="120"/>
      <c r="G536" s="120"/>
      <c r="H536" s="120"/>
      <c r="M536" s="120"/>
      <c r="N536" s="120"/>
      <c r="O536" s="120"/>
      <c r="P536" s="120"/>
      <c r="Q536" s="120"/>
      <c r="R536" s="120"/>
      <c r="S536" s="120"/>
    </row>
    <row r="537" spans="2:19" x14ac:dyDescent="0.25">
      <c r="B537" s="120"/>
      <c r="C537" s="120"/>
      <c r="D537" s="120"/>
      <c r="E537" s="120"/>
      <c r="F537" s="120"/>
      <c r="G537" s="120"/>
      <c r="H537" s="120"/>
      <c r="M537" s="120"/>
      <c r="N537" s="120"/>
      <c r="O537" s="120"/>
      <c r="P537" s="120"/>
      <c r="Q537" s="120"/>
      <c r="R537" s="120"/>
      <c r="S537" s="120"/>
    </row>
    <row r="538" spans="2:19" x14ac:dyDescent="0.25">
      <c r="B538" s="120"/>
      <c r="C538" s="120"/>
      <c r="D538" s="120"/>
      <c r="E538" s="120"/>
      <c r="F538" s="120"/>
      <c r="G538" s="120"/>
      <c r="H538" s="120"/>
      <c r="M538" s="120"/>
      <c r="N538" s="120"/>
      <c r="O538" s="120"/>
      <c r="P538" s="120"/>
      <c r="Q538" s="120"/>
      <c r="R538" s="120"/>
      <c r="S538" s="120"/>
    </row>
    <row r="539" spans="2:19" x14ac:dyDescent="0.25">
      <c r="B539" s="120"/>
      <c r="C539" s="120"/>
      <c r="D539" s="120"/>
      <c r="E539" s="120"/>
      <c r="F539" s="120"/>
      <c r="G539" s="120"/>
      <c r="H539" s="120"/>
      <c r="M539" s="120"/>
      <c r="N539" s="120"/>
      <c r="O539" s="120"/>
      <c r="P539" s="120"/>
      <c r="Q539" s="120"/>
      <c r="R539" s="120"/>
      <c r="S539" s="120"/>
    </row>
    <row r="540" spans="2:19" x14ac:dyDescent="0.25">
      <c r="B540" s="120"/>
      <c r="C540" s="120"/>
      <c r="D540" s="120"/>
      <c r="E540" s="120"/>
      <c r="F540" s="120"/>
      <c r="G540" s="120"/>
      <c r="H540" s="120"/>
      <c r="M540" s="120"/>
      <c r="N540" s="120"/>
      <c r="O540" s="120"/>
      <c r="P540" s="120"/>
      <c r="Q540" s="120"/>
      <c r="R540" s="120"/>
      <c r="S540" s="120"/>
    </row>
    <row r="541" spans="2:19" x14ac:dyDescent="0.25">
      <c r="B541" s="120"/>
      <c r="C541" s="120"/>
      <c r="D541" s="120"/>
      <c r="E541" s="120"/>
      <c r="F541" s="120"/>
      <c r="G541" s="120"/>
      <c r="H541" s="120"/>
      <c r="M541" s="120"/>
      <c r="N541" s="120"/>
      <c r="O541" s="120"/>
      <c r="P541" s="120"/>
      <c r="Q541" s="120"/>
      <c r="R541" s="120"/>
      <c r="S541" s="120"/>
    </row>
    <row r="542" spans="2:19" x14ac:dyDescent="0.25">
      <c r="B542" s="120"/>
      <c r="C542" s="120"/>
      <c r="D542" s="120"/>
      <c r="E542" s="120"/>
      <c r="F542" s="120"/>
      <c r="G542" s="120"/>
      <c r="H542" s="120"/>
      <c r="M542" s="120"/>
      <c r="N542" s="120"/>
      <c r="O542" s="120"/>
      <c r="P542" s="120"/>
      <c r="Q542" s="120"/>
      <c r="R542" s="120"/>
      <c r="S542" s="120"/>
    </row>
    <row r="543" spans="2:19" x14ac:dyDescent="0.25">
      <c r="B543" s="120"/>
      <c r="C543" s="120"/>
      <c r="D543" s="120"/>
      <c r="E543" s="120"/>
      <c r="F543" s="120"/>
      <c r="G543" s="120"/>
      <c r="H543" s="120"/>
      <c r="M543" s="120"/>
      <c r="N543" s="120"/>
      <c r="O543" s="120"/>
      <c r="P543" s="120"/>
      <c r="Q543" s="120"/>
      <c r="R543" s="120"/>
      <c r="S543" s="120"/>
    </row>
    <row r="544" spans="2:19" x14ac:dyDescent="0.25">
      <c r="B544" s="120"/>
      <c r="C544" s="120"/>
      <c r="D544" s="120"/>
      <c r="E544" s="120"/>
      <c r="F544" s="120"/>
      <c r="G544" s="120"/>
      <c r="H544" s="120"/>
      <c r="M544" s="120"/>
      <c r="N544" s="120"/>
      <c r="O544" s="120"/>
      <c r="P544" s="120"/>
      <c r="Q544" s="120"/>
      <c r="R544" s="120"/>
      <c r="S544" s="120"/>
    </row>
    <row r="545" spans="2:19" x14ac:dyDescent="0.25">
      <c r="B545" s="120"/>
      <c r="C545" s="120"/>
      <c r="D545" s="120"/>
      <c r="E545" s="120"/>
      <c r="F545" s="120"/>
      <c r="G545" s="120"/>
      <c r="H545" s="120"/>
      <c r="M545" s="120"/>
      <c r="N545" s="120"/>
      <c r="O545" s="120"/>
      <c r="P545" s="120"/>
      <c r="Q545" s="120"/>
      <c r="R545" s="120"/>
      <c r="S545" s="120"/>
    </row>
    <row r="546" spans="2:19" x14ac:dyDescent="0.25">
      <c r="B546" s="120"/>
      <c r="C546" s="120"/>
      <c r="D546" s="120"/>
      <c r="E546" s="120"/>
      <c r="F546" s="120"/>
      <c r="G546" s="120"/>
      <c r="H546" s="120"/>
      <c r="M546" s="120"/>
      <c r="N546" s="120"/>
      <c r="O546" s="120"/>
      <c r="P546" s="120"/>
      <c r="Q546" s="120"/>
      <c r="R546" s="120"/>
      <c r="S546" s="120"/>
    </row>
    <row r="547" spans="2:19" x14ac:dyDescent="0.25">
      <c r="B547" s="120"/>
      <c r="C547" s="120"/>
      <c r="D547" s="120"/>
      <c r="E547" s="120"/>
      <c r="F547" s="120"/>
      <c r="G547" s="120"/>
      <c r="H547" s="120"/>
      <c r="M547" s="120"/>
      <c r="N547" s="120"/>
      <c r="O547" s="120"/>
      <c r="P547" s="120"/>
      <c r="Q547" s="120"/>
      <c r="R547" s="120"/>
      <c r="S547" s="120"/>
    </row>
    <row r="548" spans="2:19" x14ac:dyDescent="0.25">
      <c r="B548" s="120"/>
      <c r="C548" s="120"/>
      <c r="D548" s="120"/>
      <c r="E548" s="120"/>
      <c r="F548" s="120"/>
      <c r="G548" s="120"/>
      <c r="H548" s="120"/>
      <c r="M548" s="120"/>
      <c r="N548" s="120"/>
      <c r="O548" s="120"/>
      <c r="P548" s="120"/>
      <c r="Q548" s="120"/>
      <c r="R548" s="120"/>
      <c r="S548" s="120"/>
    </row>
    <row r="549" spans="2:19" x14ac:dyDescent="0.25">
      <c r="B549" s="120"/>
      <c r="C549" s="120"/>
      <c r="D549" s="120"/>
      <c r="E549" s="120"/>
      <c r="F549" s="120"/>
      <c r="G549" s="120"/>
      <c r="H549" s="120"/>
      <c r="M549" s="120"/>
      <c r="N549" s="120"/>
      <c r="O549" s="120"/>
      <c r="P549" s="120"/>
      <c r="Q549" s="120"/>
      <c r="R549" s="120"/>
      <c r="S549" s="120"/>
    </row>
    <row r="550" spans="2:19" x14ac:dyDescent="0.25">
      <c r="B550" s="120"/>
      <c r="C550" s="120"/>
      <c r="D550" s="120"/>
      <c r="E550" s="120"/>
      <c r="F550" s="120"/>
      <c r="G550" s="120"/>
      <c r="H550" s="120"/>
      <c r="M550" s="120"/>
      <c r="N550" s="120"/>
      <c r="O550" s="120"/>
      <c r="P550" s="120"/>
      <c r="Q550" s="120"/>
      <c r="R550" s="120"/>
      <c r="S550" s="120"/>
    </row>
    <row r="551" spans="2:19" x14ac:dyDescent="0.25">
      <c r="B551" s="120"/>
      <c r="C551" s="120"/>
      <c r="D551" s="120"/>
      <c r="E551" s="120"/>
      <c r="F551" s="120"/>
      <c r="G551" s="120"/>
      <c r="H551" s="120"/>
      <c r="M551" s="120"/>
      <c r="N551" s="120"/>
      <c r="O551" s="120"/>
      <c r="P551" s="120"/>
      <c r="Q551" s="120"/>
      <c r="R551" s="120"/>
      <c r="S551" s="120"/>
    </row>
    <row r="552" spans="2:19" x14ac:dyDescent="0.25">
      <c r="B552" s="120"/>
      <c r="C552" s="120"/>
      <c r="D552" s="120"/>
      <c r="E552" s="120"/>
      <c r="F552" s="120"/>
      <c r="G552" s="120"/>
      <c r="H552" s="120"/>
      <c r="M552" s="120"/>
      <c r="N552" s="120"/>
      <c r="O552" s="120"/>
      <c r="P552" s="120"/>
      <c r="Q552" s="120"/>
      <c r="R552" s="120"/>
      <c r="S552" s="120"/>
    </row>
    <row r="553" spans="2:19" x14ac:dyDescent="0.25">
      <c r="B553" s="120"/>
      <c r="C553" s="120"/>
      <c r="D553" s="120"/>
      <c r="E553" s="120"/>
      <c r="F553" s="120"/>
      <c r="G553" s="120"/>
      <c r="H553" s="120"/>
      <c r="M553" s="120"/>
      <c r="N553" s="120"/>
      <c r="O553" s="120"/>
      <c r="P553" s="120"/>
      <c r="Q553" s="120"/>
      <c r="R553" s="120"/>
      <c r="S553" s="120"/>
    </row>
    <row r="554" spans="2:19" x14ac:dyDescent="0.25">
      <c r="B554" s="120"/>
      <c r="C554" s="120"/>
      <c r="D554" s="120"/>
      <c r="E554" s="120"/>
      <c r="F554" s="120"/>
      <c r="G554" s="120"/>
      <c r="H554" s="120"/>
      <c r="M554" s="120"/>
      <c r="N554" s="120"/>
      <c r="O554" s="120"/>
      <c r="P554" s="120"/>
      <c r="Q554" s="120"/>
      <c r="R554" s="120"/>
      <c r="S554" s="120"/>
    </row>
    <row r="555" spans="2:19" x14ac:dyDescent="0.25">
      <c r="B555" s="120"/>
      <c r="C555" s="120"/>
      <c r="D555" s="120"/>
      <c r="E555" s="120"/>
      <c r="F555" s="120"/>
      <c r="G555" s="120"/>
      <c r="H555" s="120"/>
      <c r="M555" s="120"/>
      <c r="N555" s="120"/>
      <c r="O555" s="120"/>
      <c r="P555" s="120"/>
      <c r="Q555" s="120"/>
      <c r="R555" s="120"/>
      <c r="S555" s="120"/>
    </row>
  </sheetData>
  <sheetProtection formatCells="0" insertRows="0" deleteRows="0"/>
  <protectedRanges>
    <protectedRange sqref="B10:W18" name="Oblast4"/>
    <protectedRange sqref="M23:M1048576" name="Oblast2"/>
    <protectedRange sqref="B23:B1048576" name="Oblast1"/>
    <protectedRange sqref="K11:K18" name="Oblast3"/>
  </protectedRanges>
  <mergeCells count="5">
    <mergeCell ref="B10:J10"/>
    <mergeCell ref="B12:J18"/>
    <mergeCell ref="M10:U10"/>
    <mergeCell ref="M11:T11"/>
    <mergeCell ref="B11:I11"/>
  </mergeCells>
  <conditionalFormatting sqref="H23:H123">
    <cfRule type="cellIs" dxfId="1" priority="2" operator="lessThan">
      <formula>0</formula>
    </cfRule>
  </conditionalFormatting>
  <conditionalFormatting sqref="S23:S123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74C5-93E4-44BD-A204-080FAB457F3E}">
  <dimension ref="B2:B12"/>
  <sheetViews>
    <sheetView workbookViewId="0">
      <selection activeCell="B8" sqref="B8"/>
    </sheetView>
  </sheetViews>
  <sheetFormatPr defaultRowHeight="15" x14ac:dyDescent="0.25"/>
  <sheetData>
    <row r="2" spans="2:2" x14ac:dyDescent="0.25">
      <c r="B2" s="1" t="s">
        <v>55</v>
      </c>
    </row>
    <row r="3" spans="2:2" x14ac:dyDescent="0.25">
      <c r="B3" t="s">
        <v>52</v>
      </c>
    </row>
    <row r="4" spans="2:2" x14ac:dyDescent="0.25">
      <c r="B4" t="s">
        <v>36</v>
      </c>
    </row>
    <row r="5" spans="2:2" x14ac:dyDescent="0.25">
      <c r="B5" t="s">
        <v>53</v>
      </c>
    </row>
    <row r="6" spans="2:2" x14ac:dyDescent="0.25">
      <c r="B6" t="s">
        <v>54</v>
      </c>
    </row>
    <row r="7" spans="2:2" x14ac:dyDescent="0.25">
      <c r="B7" t="s">
        <v>63</v>
      </c>
    </row>
    <row r="10" spans="2:2" x14ac:dyDescent="0.25">
      <c r="B10" s="1" t="s">
        <v>56</v>
      </c>
    </row>
    <row r="11" spans="2:2" x14ac:dyDescent="0.25">
      <c r="B11" t="s">
        <v>50</v>
      </c>
    </row>
    <row r="12" spans="2:2" x14ac:dyDescent="0.25">
      <c r="B12" t="s">
        <v>51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General info</vt:lpstr>
      <vt:lpstr>Costs</vt:lpstr>
      <vt:lpstr>Revenues</vt:lpstr>
      <vt:lpstr>Break-even Point</vt:lpstr>
      <vt:lpstr>Seznamy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Petra Nováková</cp:lastModifiedBy>
  <dcterms:created xsi:type="dcterms:W3CDTF">2021-09-16T07:48:34Z</dcterms:created>
  <dcterms:modified xsi:type="dcterms:W3CDTF">2024-11-27T09:30:43Z</dcterms:modified>
</cp:coreProperties>
</file>